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audija\TIJELA KOMORE_RADNO\SKUPŠTINA\2023\19. sjednica Skupštine\"/>
    </mc:Choice>
  </mc:AlternateContent>
  <xr:revisionPtr revIDLastSave="0" documentId="13_ncr:1_{A8C2F55B-0EB2-40F3-AAE8-1B27FFD08798}" xr6:coauthVersionLast="47" xr6:coauthVersionMax="47" xr10:uidLastSave="{00000000-0000-0000-0000-000000000000}"/>
  <bookViews>
    <workbookView xWindow="57480" yWindow="315" windowWidth="29040" windowHeight="15840" xr2:uid="{537037BC-B006-4CD2-9945-1F2CAC0EF477}"/>
  </bookViews>
  <sheets>
    <sheet name="PRORAČUN 2023" sheetId="1" r:id="rId1"/>
  </sheets>
  <definedNames>
    <definedName name="_xlnm.Print_Area" localSheetId="0">'PRORAČUN 2023'!$A$1:$G$95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6" i="1"/>
  <c r="F81" i="1"/>
  <c r="F29" i="1"/>
  <c r="F22" i="1"/>
  <c r="F18" i="1"/>
  <c r="F19" i="1"/>
  <c r="F20" i="1"/>
  <c r="F24" i="1"/>
  <c r="F11" i="1"/>
  <c r="F12" i="1"/>
  <c r="F13" i="1"/>
  <c r="F14" i="1"/>
  <c r="F10" i="1"/>
  <c r="E82" i="1"/>
  <c r="E25" i="1"/>
  <c r="D84" i="1" l="1"/>
  <c r="D25" i="1"/>
  <c r="D82" i="1" l="1"/>
</calcChain>
</file>

<file path=xl/sharedStrings.xml><?xml version="1.0" encoding="utf-8"?>
<sst xmlns="http://schemas.openxmlformats.org/spreadsheetml/2006/main" count="140" uniqueCount="138">
  <si>
    <t>HRVATSKA KOMORA OVLAŠTENIH INŽ.GEODEZIJE</t>
  </si>
  <si>
    <t>Konto</t>
  </si>
  <si>
    <t>Opis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</si>
  <si>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</si>
  <si>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</si>
  <si>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</si>
  <si>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</si>
  <si>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</si>
  <si>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</si>
  <si>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</si>
  <si>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</si>
  <si>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>3552,</t>
  </si>
  <si>
    <t>PRIHODI OD SPONZORSTVA, IZLAGAČA I SL.</t>
  </si>
  <si>
    <t>36122,</t>
  </si>
  <si>
    <t>PRIHODI OD REFUNDACIJA-NATPISNE PLOČE</t>
  </si>
  <si>
    <t>36331,</t>
  </si>
  <si>
    <t>36333,</t>
  </si>
  <si>
    <t>PRIHODI OD NAKNADA</t>
  </si>
  <si>
    <t>4</t>
  </si>
  <si>
    <t>Konto: 4</t>
  </si>
  <si>
    <t>PLAĆE ZA ZAPOSLENE SLUŽBENIKE BRUTO</t>
  </si>
  <si>
    <t>TEČAJEVI I STR. ISPITI,DNEVNICE,PRIJEVOZ</t>
  </si>
  <si>
    <t>NAK. ZA DNEVNICE  I SMJEŠTAJ NA SL.PUTU</t>
  </si>
  <si>
    <t>4233,</t>
  </si>
  <si>
    <t>OSTALI TROŠKOVI VOLONTERA</t>
  </si>
  <si>
    <t>42413,42414,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</si>
  <si>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</si>
  <si>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</si>
  <si>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</si>
  <si>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</si>
  <si>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</si>
  <si>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</si>
  <si>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42532,42531,</t>
  </si>
  <si>
    <t>TISAK, OBJAVA OGLASA U TISKOVINI I SL.</t>
  </si>
  <si>
    <t>42545,</t>
  </si>
  <si>
    <t>USLUGE ČIŠĆENJA,PRANJA I SLIČNO</t>
  </si>
  <si>
    <t>OSTALE KOMUNALNE USLUGE</t>
  </si>
  <si>
    <t>42553,42554,</t>
  </si>
  <si>
    <t>NAJAMNINE ZA OPREMU,KOPIRNI UREĐAJ</t>
  </si>
  <si>
    <t>42573,425731,</t>
  </si>
  <si>
    <t>USLUGE ODVJETNIKA I PRAVNOG SAVJETOVANJA</t>
  </si>
  <si>
    <t>42574,42583,</t>
  </si>
  <si>
    <t>425791,</t>
  </si>
  <si>
    <t>USLUGE PRIJEVODA I LEKTURE</t>
  </si>
  <si>
    <t>42591,42579,</t>
  </si>
  <si>
    <t>42599,</t>
  </si>
  <si>
    <t>USLUGE IZRADE PEČATA I TABLI</t>
  </si>
  <si>
    <t>42552,42559,42555,</t>
  </si>
  <si>
    <t>NAJAMNINE ZA DVORANE,GRAĐ. OBJEKTE</t>
  </si>
  <si>
    <t>42561,42913,</t>
  </si>
  <si>
    <t>OSIG,OBVEZNI I PREVEN.ZDRAV. PREGLED ZAP</t>
  </si>
  <si>
    <t>42592,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</si>
  <si>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</si>
  <si>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</si>
  <si>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</si>
  <si>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</si>
  <si>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</si>
  <si>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</si>
  <si>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</si>
  <si>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</si>
  <si>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42612,</t>
  </si>
  <si>
    <t>LITERATURA, ČASOPIS</t>
  </si>
  <si>
    <t>42631,</t>
  </si>
  <si>
    <t>ELEKTRIČNA ENERGIJA</t>
  </si>
  <si>
    <t>42632,</t>
  </si>
  <si>
    <t>GRIJANJE, TOPLA VODA</t>
  </si>
  <si>
    <t>REPREZENTACIJA</t>
  </si>
  <si>
    <t>42931,42932,</t>
  </si>
  <si>
    <t>GODIŠNJE TUZEMNE I INOZEMNE ČLANARINE</t>
  </si>
  <si>
    <t>OSTALI NESPOMENUTI RASHODI</t>
  </si>
  <si>
    <t>43111,</t>
  </si>
  <si>
    <t>AMORTIZACIJA NABAVNE VRIJEDNOSTI IMOVINE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</si>
  <si>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</si>
  <si>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</si>
  <si>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</si>
  <si>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</si>
  <si>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</si>
  <si>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</si>
  <si>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</si>
  <si>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</si>
  <si>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ZAGREB, ULICA GRADA VUKOVARA 271</t>
  </si>
  <si>
    <t xml:space="preserve"> </t>
  </si>
  <si>
    <t>36334, 36335</t>
  </si>
  <si>
    <t>SVEUKUPNO PRIHODI</t>
  </si>
  <si>
    <t>RASHODI ZA DJELATNIKE</t>
  </si>
  <si>
    <t>MATERIJALNI RASHODI</t>
  </si>
  <si>
    <t>UKUPNO RASHODI: 4</t>
  </si>
  <si>
    <t>PRIHODI OD REFUNDACIJA - INOZEMSTVO</t>
  </si>
  <si>
    <t>KNJIGOVODSTVENE, REV.  I INTELEKT.USLUGE</t>
  </si>
  <si>
    <t xml:space="preserve">REFUND. SUDSKIH TROŠKOVA </t>
  </si>
  <si>
    <t>TEK. I INV. ODRŽ. UREDA PROSTORA I OST. OPREME</t>
  </si>
  <si>
    <t>41111, 41311, 41312</t>
  </si>
  <si>
    <t>42132, 42131, 42111</t>
  </si>
  <si>
    <t>42212,42213,42216,</t>
  </si>
  <si>
    <t>NAKNADE ZA DRUGI DOHODAK</t>
  </si>
  <si>
    <t>42522, 42593, 42529</t>
  </si>
  <si>
    <t>42549,42543,42542,</t>
  </si>
  <si>
    <t>42589, 425792, 4258</t>
  </si>
  <si>
    <t>TROŠAK KOTIZACIJE</t>
  </si>
  <si>
    <t>42611,42614, 42641</t>
  </si>
  <si>
    <t>UREDSKI MATERIJAL I SITNI INVENTAR</t>
  </si>
  <si>
    <t>42921,</t>
  </si>
  <si>
    <t>42941,42911,42912,</t>
  </si>
  <si>
    <t>44310,44311,44333</t>
  </si>
  <si>
    <t>ISPRAVAK KUPCA</t>
  </si>
  <si>
    <t>OTPISANA POTRAŽIVANJA</t>
  </si>
  <si>
    <t>SALDO FONDA (PRIHODI-RASHODI) za 2023:</t>
  </si>
  <si>
    <t>PRIHODI OD KOTIZACIJE SIMPOZIJA</t>
  </si>
  <si>
    <t>PRIHODI OD STRUČNOG USAVRŠAVANJA</t>
  </si>
  <si>
    <t>PRIHODI OD DONACIJA - SIMPOZIJ</t>
  </si>
  <si>
    <t>NAK. ZA DNEVNICE  I SMJEŠTAJ NA SL.PUTU - SIMPOZIJ</t>
  </si>
  <si>
    <t>TEČAJEVI I STR. ISPITI,DNEVNICE,PRIJEVOZ - SIMPOZIJ</t>
  </si>
  <si>
    <t>NAKNADE ZA DRUGI DOHODAK - SIMPOZIJ</t>
  </si>
  <si>
    <t>NAJAMNINE ZA OPREMU - SIMPOZIJ</t>
  </si>
  <si>
    <t>USL.TURIST. AGENCIJA I STUDENT. SERVISA - SIMPOZIJ</t>
  </si>
  <si>
    <t>DIZAJN,GRAF. I TISK. USL.KOPIRANJE… - SIMPOZIJ</t>
  </si>
  <si>
    <t>NAJAMNINE ZA DVORANE,GRAĐ. OBJEKTE - SIMPOZIJ</t>
  </si>
  <si>
    <t>PRIHOD OD NAJMA PROSTORA</t>
  </si>
  <si>
    <t>FOTO I VIDEO SNIMANJA - SIMPOZIJ</t>
  </si>
  <si>
    <t xml:space="preserve">FOTO I VIDEO SNIMANJA </t>
  </si>
  <si>
    <t>UREDSKI MATERIJAL I SITNI INVENTAR - SIMPOZIJ</t>
  </si>
  <si>
    <t>PRIHOD-PARKING</t>
  </si>
  <si>
    <t>OSTALI PRIHODI</t>
  </si>
  <si>
    <t>NOVČANE KAZNE PROTIV ČLANOVA KOMORE</t>
  </si>
  <si>
    <t>OTPIS OBVEZA</t>
  </si>
  <si>
    <t>POREZ NA PROMET NEKRETNINA</t>
  </si>
  <si>
    <r>
      <t xml:space="preserve">ODRŽ. I RAZVOJ  IT SUSTAVA (HARD. I SOFT.) </t>
    </r>
    <r>
      <rPr>
        <b/>
        <sz val="8"/>
        <color theme="1"/>
        <rFont val="Calibri"/>
        <family val="2"/>
        <charset val="238"/>
        <scheme val="minor"/>
      </rPr>
      <t>bez digitalizacije</t>
    </r>
  </si>
  <si>
    <t>REBALANS 2023.</t>
  </si>
  <si>
    <t>REBALANS PRORAČUNA PRIHODA I RASHODA ZA 2023. godinu</t>
  </si>
  <si>
    <t xml:space="preserve">PLAN 2023. </t>
  </si>
  <si>
    <t>OSTVARENJE DO 31.10.2023.</t>
  </si>
  <si>
    <t>%</t>
  </si>
  <si>
    <t>KLASA: 360-02/23-01/4</t>
  </si>
  <si>
    <t>URBROJ: 507-23-5</t>
  </si>
  <si>
    <t>U Zagrebu, 19.12.2023.</t>
  </si>
  <si>
    <t xml:space="preserve">Predsjednik </t>
  </si>
  <si>
    <t>Hrvatske komore ovlaštenih inženjera geodezije</t>
  </si>
  <si>
    <t>Ivan Kalina, dipl.ing.geod.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</si>
</sst>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quotePrefix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 wrapText="1"/>
    </xf>
    <xf numFmtId="4" fontId="3" fillId="2" borderId="1" xfId="0" quotePrefix="1" applyNumberFormat="1" applyFont="1" applyFill="1" applyBorder="1" applyAlignment="1">
      <alignment horizontal="left" vertical="center"/>
    </xf>
    <xf numFmtId="165" fontId="3" fillId="2" borderId="1" xfId="0" quotePrefix="1" applyNumberFormat="1" applyFont="1" applyFill="1" applyBorder="1" applyAlignment="1">
      <alignment horizontal="left" vertical="center"/>
    </xf>
    <xf numFmtId="4" fontId="0" fillId="2" borderId="0" xfId="0" applyNumberFormat="1" applyFill="1"/>
    <xf numFmtId="0" fontId="0" fillId="2" borderId="0" xfId="0" applyFill="1"/>
    <xf numFmtId="9" fontId="3" fillId="2" borderId="1" xfId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9" fontId="6" fillId="2" borderId="0" xfId="1" applyFont="1" applyFill="1" applyAlignment="1">
      <alignment horizontal="left"/>
    </xf>
    <xf numFmtId="9" fontId="6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165" fontId="3" fillId="2" borderId="1" xfId="0" quotePrefix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wrapText="1"/>
    </xf>
    <xf numFmtId="164" fontId="0" fillId="2" borderId="0" xfId="0" applyNumberFormat="1" applyFill="1"/>
    <xf numFmtId="9" fontId="3" fillId="2" borderId="0" xfId="1" applyFont="1" applyFill="1" applyBorder="1" applyAlignment="1">
      <alignment wrapText="1"/>
    </xf>
    <xf numFmtId="165" fontId="2" fillId="2" borderId="1" xfId="0" quotePrefix="1" applyNumberFormat="1" applyFont="1" applyFill="1" applyBorder="1" applyAlignment="1">
      <alignment horizontal="left" vertical="center"/>
    </xf>
    <xf numFmtId="165" fontId="0" fillId="2" borderId="0" xfId="0" applyNumberFormat="1" applyFill="1"/>
    <xf numFmtId="9" fontId="0" fillId="2" borderId="0" xfId="1" applyFont="1" applyFill="1" applyAlignment="1">
      <alignment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/>
    </xf>
    <xf numFmtId="165" fontId="7" fillId="3" borderId="1" xfId="0" quotePrefix="1" applyNumberFormat="1" applyFont="1" applyFill="1" applyBorder="1" applyAlignment="1">
      <alignment horizontal="left" vertical="center"/>
    </xf>
    <xf numFmtId="0" fontId="3" fillId="3" borderId="1" xfId="0" quotePrefix="1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wrapText="1"/>
    </xf>
    <xf numFmtId="165" fontId="3" fillId="3" borderId="1" xfId="0" quotePrefix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9" fontId="8" fillId="2" borderId="0" xfId="1" applyFont="1" applyFill="1" applyAlignment="1">
      <alignment horizontal="left"/>
    </xf>
    <xf numFmtId="9" fontId="8" fillId="2" borderId="0" xfId="1" applyFont="1" applyFill="1" applyAlignment="1">
      <alignment horizontal="center"/>
    </xf>
    <xf numFmtId="9" fontId="2" fillId="4" borderId="1" xfId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wrapText="1"/>
    </xf>
    <xf numFmtId="9" fontId="3" fillId="2" borderId="1" xfId="1" quotePrefix="1" applyFont="1" applyFill="1" applyBorder="1" applyAlignment="1">
      <alignment horizontal="left" vertical="center"/>
    </xf>
    <xf numFmtId="9" fontId="9" fillId="2" borderId="1" xfId="1" applyFont="1" applyFill="1" applyBorder="1" applyAlignment="1">
      <alignment horizontal="right" wrapText="1"/>
    </xf>
    <xf numFmtId="9" fontId="9" fillId="2" borderId="1" xfId="1" applyFont="1" applyFill="1" applyBorder="1" applyAlignment="1">
      <alignment wrapText="1"/>
    </xf>
    <xf numFmtId="9" fontId="0" fillId="2" borderId="1" xfId="1" applyFont="1" applyFill="1" applyBorder="1" applyAlignment="1">
      <alignment wrapText="1"/>
    </xf>
    <xf numFmtId="9" fontId="0" fillId="0" borderId="0" xfId="1" applyFont="1"/>
    <xf numFmtId="9" fontId="2" fillId="0" borderId="0" xfId="1" applyFont="1" applyBorder="1" applyAlignment="1">
      <alignment wrapText="1"/>
    </xf>
    <xf numFmtId="9" fontId="0" fillId="0" borderId="0" xfId="1" applyFont="1" applyAlignment="1">
      <alignment wrapText="1"/>
    </xf>
    <xf numFmtId="165" fontId="9" fillId="2" borderId="1" xfId="0" quotePrefix="1" applyNumberFormat="1" applyFont="1" applyFill="1" applyBorder="1" applyAlignment="1">
      <alignment horizontal="left" vertical="center"/>
    </xf>
    <xf numFmtId="9" fontId="9" fillId="2" borderId="1" xfId="1" quotePrefix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165" fontId="3" fillId="2" borderId="0" xfId="0" quotePrefix="1" applyNumberFormat="1" applyFont="1" applyFill="1" applyBorder="1" applyAlignment="1">
      <alignment horizontal="left" vertical="center"/>
    </xf>
    <xf numFmtId="165" fontId="2" fillId="0" borderId="0" xfId="0" applyNumberFormat="1" applyFont="1" applyBorder="1" applyAlignment="1">
      <alignment wrapText="1"/>
    </xf>
    <xf numFmtId="165" fontId="0" fillId="2" borderId="0" xfId="0" applyNumberFormat="1" applyFill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1:I94"/>
  <sheetViews>
    <sheetView tabSelected="1" view="pageBreakPreview" topLeftCell="A80" zoomScaleNormal="140" zoomScaleSheetLayoutView="100" workbookViewId="0">
      <selection activeCell="B87" sqref="B87:F93"/>
    </sheetView>
  </sheetViews>
  <sheetFormatPr defaultRowHeight="15" x14ac:dyDescent="0.25"/>
  <cols>
    <col min="1" max="1" width="4" style="6" customWidth="1"/>
    <col min="2" max="2" width="26.140625" style="19" customWidth="1"/>
    <col min="3" max="3" width="49.28515625" style="6" customWidth="1"/>
    <col min="4" max="4" width="19.28515625" style="25" customWidth="1"/>
    <col min="5" max="5" width="14.5703125" style="42" bestFit="1" customWidth="1"/>
    <col min="6" max="6" width="11.28515625" style="53" customWidth="1"/>
    <col min="7" max="7" width="15.85546875" style="26" customWidth="1"/>
    <col min="8" max="9" width="14.28515625" style="6" bestFit="1" customWidth="1"/>
    <col min="10" max="10" width="9.140625" style="6"/>
    <col min="11" max="11" width="18.85546875" style="6" customWidth="1"/>
    <col min="12" max="16384" width="9.140625" style="6"/>
  </cols>
  <sheetData>
    <row r="1" spans="2:7" ht="15.75" x14ac:dyDescent="0.25">
      <c r="B1" s="57" t="s">
        <v>0</v>
      </c>
      <c r="C1" s="57"/>
      <c r="D1" s="57"/>
      <c r="E1" s="34"/>
      <c r="F1" s="43"/>
      <c r="G1" s="9"/>
    </row>
    <row r="2" spans="2:7" ht="15.75" x14ac:dyDescent="0.25">
      <c r="B2" s="57" t="s">
        <v>80</v>
      </c>
      <c r="C2" s="57"/>
      <c r="D2" s="57"/>
      <c r="E2" s="34"/>
      <c r="F2" s="43"/>
      <c r="G2" s="9"/>
    </row>
    <row r="3" spans="2:7" ht="15.75" x14ac:dyDescent="0.25">
      <c r="B3" s="57"/>
      <c r="C3" s="57"/>
      <c r="D3" s="57"/>
      <c r="E3" s="34"/>
      <c r="F3" s="43"/>
      <c r="G3" s="9"/>
    </row>
    <row r="4" spans="2:7" ht="15.75" x14ac:dyDescent="0.25">
      <c r="B4" s="56" t="s">
        <v>128</v>
      </c>
      <c r="C4" s="56"/>
      <c r="D4" s="56"/>
      <c r="E4" s="56"/>
      <c r="F4" s="56"/>
      <c r="G4" s="56"/>
    </row>
    <row r="5" spans="2:7" ht="15.75" x14ac:dyDescent="0.25">
      <c r="B5" s="56" t="s">
        <v>81</v>
      </c>
      <c r="C5" s="56"/>
      <c r="D5" s="56"/>
      <c r="E5" s="35"/>
      <c r="F5" s="44"/>
      <c r="G5" s="10"/>
    </row>
    <row r="6" spans="2:7" ht="15.75" x14ac:dyDescent="0.25">
      <c r="B6" s="56" t="s">
        <v>81</v>
      </c>
      <c r="C6" s="56"/>
      <c r="D6" s="56"/>
      <c r="E6" s="35"/>
      <c r="F6" s="44"/>
      <c r="G6" s="10"/>
    </row>
    <row r="7" spans="2:7" s="15" customFormat="1" ht="25.5" x14ac:dyDescent="0.25">
      <c r="B7" s="11" t="s">
        <v>1</v>
      </c>
      <c r="C7" s="12" t="s">
        <v>2</v>
      </c>
      <c r="D7" s="13" t="s">
        <v>129</v>
      </c>
      <c r="E7" s="36" t="s">
        <v>130</v>
      </c>
      <c r="F7" s="45" t="s">
        <v>131</v>
      </c>
      <c r="G7" s="14" t="s">
        <v>127</v>
      </c>
    </row>
    <row r="8" spans="2:7" x14ac:dyDescent="0.25">
      <c r="B8" s="16"/>
      <c r="C8" s="8"/>
      <c r="D8" s="17"/>
      <c r="E8" s="37"/>
      <c r="F8" s="46"/>
      <c r="G8" s="7"/>
    </row>
    <row r="9" spans="2:7" x14ac:dyDescent="0.25">
      <c r="B9" s="2" t="s">
        <v>3</v>
      </c>
      <c r="C9" s="1" t="s">
        <v>4</v>
      </c>
      <c r="D9" s="4"/>
      <c r="E9" s="4"/>
      <c r="F9" s="47"/>
      <c r="G9" s="7"/>
    </row>
    <row r="10" spans="2:7" x14ac:dyDescent="0.25">
      <c r="B10" s="2" t="s">
        <v>5</v>
      </c>
      <c r="C10" s="1" t="s">
        <v>6</v>
      </c>
      <c r="D10" s="4">
        <v>274736.21341827593</v>
      </c>
      <c r="E10" s="38">
        <v>242783.71</v>
      </c>
      <c r="F10" s="48">
        <f>E10/D10</f>
        <v>0.88369751835507238</v>
      </c>
      <c r="G10" s="18">
        <v>257783.71</v>
      </c>
    </row>
    <row r="11" spans="2:7" x14ac:dyDescent="0.25">
      <c r="B11" s="2" t="s">
        <v>7</v>
      </c>
      <c r="C11" s="1" t="s">
        <v>8</v>
      </c>
      <c r="D11" s="4">
        <v>20572.035304267036</v>
      </c>
      <c r="E11" s="38">
        <v>13296.73</v>
      </c>
      <c r="F11" s="48">
        <f t="shared" ref="F11:F24" si="0">E11/D11</f>
        <v>0.64634975603225808</v>
      </c>
      <c r="G11" s="18">
        <v>14796.73</v>
      </c>
    </row>
    <row r="12" spans="2:7" x14ac:dyDescent="0.25">
      <c r="B12" s="2" t="s">
        <v>9</v>
      </c>
      <c r="C12" s="1" t="s">
        <v>10</v>
      </c>
      <c r="D12" s="4">
        <v>66.361404207313029</v>
      </c>
      <c r="E12" s="38">
        <v>0</v>
      </c>
      <c r="F12" s="48">
        <f t="shared" si="0"/>
        <v>0</v>
      </c>
      <c r="G12" s="18">
        <v>66.37</v>
      </c>
    </row>
    <row r="13" spans="2:7" s="5" customFormat="1" x14ac:dyDescent="0.25">
      <c r="B13" s="2">
        <v>3551</v>
      </c>
      <c r="C13" s="3" t="s">
        <v>109</v>
      </c>
      <c r="D13" s="4">
        <v>663.61404207313024</v>
      </c>
      <c r="E13" s="38">
        <v>0</v>
      </c>
      <c r="F13" s="48">
        <f t="shared" si="0"/>
        <v>0</v>
      </c>
      <c r="G13" s="18">
        <v>0</v>
      </c>
    </row>
    <row r="14" spans="2:7" x14ac:dyDescent="0.25">
      <c r="B14" s="2" t="s">
        <v>11</v>
      </c>
      <c r="C14" s="1" t="s">
        <v>12</v>
      </c>
      <c r="D14" s="4">
        <v>19908.421262193908</v>
      </c>
      <c r="E14" s="38">
        <v>18750</v>
      </c>
      <c r="F14" s="48">
        <f t="shared" si="0"/>
        <v>0.94181250000000005</v>
      </c>
      <c r="G14" s="18">
        <v>20000</v>
      </c>
    </row>
    <row r="15" spans="2:7" x14ac:dyDescent="0.25">
      <c r="B15" s="2" t="s">
        <v>13</v>
      </c>
      <c r="C15" s="1" t="s">
        <v>14</v>
      </c>
      <c r="D15" s="4">
        <v>0</v>
      </c>
      <c r="E15" s="24">
        <v>0</v>
      </c>
      <c r="F15" s="24">
        <v>0</v>
      </c>
      <c r="G15" s="4">
        <v>0</v>
      </c>
    </row>
    <row r="16" spans="2:7" x14ac:dyDescent="0.25">
      <c r="B16" s="2">
        <v>36113</v>
      </c>
      <c r="C16" s="1" t="s">
        <v>87</v>
      </c>
      <c r="D16" s="4">
        <v>0</v>
      </c>
      <c r="E16" s="24">
        <v>0</v>
      </c>
      <c r="F16" s="24">
        <v>0</v>
      </c>
      <c r="G16" s="4">
        <v>0</v>
      </c>
    </row>
    <row r="17" spans="2:9" x14ac:dyDescent="0.25">
      <c r="B17" s="2">
        <v>36123</v>
      </c>
      <c r="C17" s="1" t="s">
        <v>121</v>
      </c>
      <c r="D17" s="4">
        <v>0</v>
      </c>
      <c r="E17" s="24">
        <v>0</v>
      </c>
      <c r="F17" s="24">
        <v>0</v>
      </c>
      <c r="G17" s="4">
        <v>0</v>
      </c>
    </row>
    <row r="18" spans="2:9" x14ac:dyDescent="0.25">
      <c r="C18" s="1" t="s">
        <v>108</v>
      </c>
      <c r="D18" s="4">
        <v>13272.280841462605</v>
      </c>
      <c r="E18" s="38">
        <v>13131.53</v>
      </c>
      <c r="F18" s="48">
        <f t="shared" si="0"/>
        <v>0.98939512785000006</v>
      </c>
      <c r="G18" s="18">
        <v>13631.53</v>
      </c>
    </row>
    <row r="19" spans="2:9" x14ac:dyDescent="0.25">
      <c r="B19" s="2" t="s">
        <v>15</v>
      </c>
      <c r="C19" s="1" t="s">
        <v>107</v>
      </c>
      <c r="D19" s="4">
        <v>165903.51051828256</v>
      </c>
      <c r="E19" s="38">
        <v>218732</v>
      </c>
      <c r="F19" s="48">
        <f t="shared" si="0"/>
        <v>1.3184290032000001</v>
      </c>
      <c r="G19" s="18">
        <v>218732</v>
      </c>
    </row>
    <row r="20" spans="2:9" x14ac:dyDescent="0.25">
      <c r="B20" s="2" t="s">
        <v>16</v>
      </c>
      <c r="C20" s="1" t="s">
        <v>17</v>
      </c>
      <c r="D20" s="4">
        <v>3981.6842524387812</v>
      </c>
      <c r="E20" s="38">
        <v>1532</v>
      </c>
      <c r="F20" s="48">
        <f t="shared" si="0"/>
        <v>0.38476180000000004</v>
      </c>
      <c r="G20" s="18">
        <v>2032</v>
      </c>
    </row>
    <row r="21" spans="2:9" x14ac:dyDescent="0.25">
      <c r="B21" s="2" t="s">
        <v>82</v>
      </c>
      <c r="C21" s="1" t="s">
        <v>122</v>
      </c>
      <c r="D21" s="4">
        <v>0</v>
      </c>
      <c r="E21" s="38">
        <v>1696.71</v>
      </c>
      <c r="F21" s="48">
        <v>0</v>
      </c>
      <c r="G21" s="18">
        <v>2236.71</v>
      </c>
    </row>
    <row r="22" spans="2:9" x14ac:dyDescent="0.25">
      <c r="B22" s="2">
        <v>36335</v>
      </c>
      <c r="C22" s="1" t="s">
        <v>123</v>
      </c>
      <c r="D22" s="4">
        <v>265.44561682925212</v>
      </c>
      <c r="E22" s="38">
        <v>0</v>
      </c>
      <c r="F22" s="48">
        <f t="shared" si="0"/>
        <v>0</v>
      </c>
      <c r="G22" s="20">
        <v>0</v>
      </c>
    </row>
    <row r="23" spans="2:9" x14ac:dyDescent="0.25">
      <c r="B23" s="2">
        <v>36311</v>
      </c>
      <c r="C23" s="1" t="s">
        <v>124</v>
      </c>
      <c r="D23" s="4">
        <v>0</v>
      </c>
      <c r="E23" s="38">
        <v>0</v>
      </c>
      <c r="F23" s="38">
        <v>0</v>
      </c>
      <c r="G23" s="20">
        <v>0</v>
      </c>
    </row>
    <row r="24" spans="2:9" x14ac:dyDescent="0.25">
      <c r="B24" s="2"/>
      <c r="C24" s="1" t="s">
        <v>117</v>
      </c>
      <c r="D24" s="4">
        <v>21899.263388413299</v>
      </c>
      <c r="E24" s="38">
        <v>24621.3</v>
      </c>
      <c r="F24" s="48">
        <f t="shared" si="0"/>
        <v>1.1242980899999999</v>
      </c>
      <c r="G24" s="18">
        <v>27083.43</v>
      </c>
    </row>
    <row r="25" spans="2:9" x14ac:dyDescent="0.25">
      <c r="B25" s="27">
        <v>3</v>
      </c>
      <c r="C25" s="28" t="s">
        <v>83</v>
      </c>
      <c r="D25" s="29">
        <f>SUM(D10:D24)</f>
        <v>521268.83004844381</v>
      </c>
      <c r="E25" s="54">
        <f>SUM(E10:E24)</f>
        <v>534543.9800000001</v>
      </c>
      <c r="F25" s="55"/>
      <c r="G25" s="29">
        <v>556362.4800000001</v>
      </c>
    </row>
    <row r="26" spans="2:9" x14ac:dyDescent="0.25">
      <c r="B26" s="16"/>
      <c r="C26" s="8"/>
      <c r="D26" s="4"/>
      <c r="E26" s="37"/>
      <c r="F26" s="46"/>
      <c r="G26" s="4"/>
    </row>
    <row r="27" spans="2:9" x14ac:dyDescent="0.25">
      <c r="B27" s="2" t="s">
        <v>18</v>
      </c>
      <c r="C27" s="1" t="s">
        <v>19</v>
      </c>
      <c r="D27" s="4"/>
      <c r="E27" s="4"/>
      <c r="F27" s="4"/>
      <c r="G27" s="4"/>
    </row>
    <row r="28" spans="2:9" x14ac:dyDescent="0.25">
      <c r="B28" s="2">
        <v>41</v>
      </c>
      <c r="C28" s="1" t="s">
        <v>84</v>
      </c>
      <c r="D28" s="4">
        <v>0</v>
      </c>
      <c r="E28" s="39"/>
      <c r="F28" s="49"/>
      <c r="G28" s="4"/>
    </row>
    <row r="29" spans="2:9" ht="18" customHeight="1" x14ac:dyDescent="0.25">
      <c r="B29" s="2" t="s">
        <v>91</v>
      </c>
      <c r="C29" s="1" t="s">
        <v>20</v>
      </c>
      <c r="D29" s="4">
        <v>112814.38715243214</v>
      </c>
      <c r="E29" s="39">
        <v>81945.19</v>
      </c>
      <c r="F29" s="48">
        <f t="shared" ref="F29:F81" si="1">E29/D29</f>
        <v>0.72637180477058827</v>
      </c>
      <c r="G29" s="21">
        <v>97945.19</v>
      </c>
    </row>
    <row r="30" spans="2:9" x14ac:dyDescent="0.25">
      <c r="B30" s="16">
        <v>42</v>
      </c>
      <c r="C30" s="8" t="s">
        <v>85</v>
      </c>
      <c r="D30" s="4">
        <v>0</v>
      </c>
      <c r="E30" s="24">
        <v>0</v>
      </c>
      <c r="F30" s="24">
        <v>0</v>
      </c>
      <c r="G30" s="21">
        <v>0</v>
      </c>
    </row>
    <row r="31" spans="2:9" x14ac:dyDescent="0.25">
      <c r="B31" s="2" t="s">
        <v>92</v>
      </c>
      <c r="C31" s="1" t="s">
        <v>21</v>
      </c>
      <c r="D31" s="4">
        <v>9954.2106310969539</v>
      </c>
      <c r="E31" s="39">
        <v>7274.4</v>
      </c>
      <c r="F31" s="48">
        <f t="shared" si="1"/>
        <v>0.73078622399999993</v>
      </c>
      <c r="G31" s="21">
        <v>7274.4</v>
      </c>
      <c r="I31" s="22"/>
    </row>
    <row r="32" spans="2:9" x14ac:dyDescent="0.25">
      <c r="B32" s="2"/>
      <c r="C32" s="1" t="s">
        <v>111</v>
      </c>
      <c r="D32" s="4">
        <v>663.61404207313024</v>
      </c>
      <c r="E32" s="39">
        <v>293.25</v>
      </c>
      <c r="F32" s="48">
        <f t="shared" si="1"/>
        <v>0.44189842500000004</v>
      </c>
      <c r="G32" s="21">
        <v>764.25</v>
      </c>
      <c r="I32" s="22"/>
    </row>
    <row r="33" spans="2:7" x14ac:dyDescent="0.25">
      <c r="B33" s="2" t="s">
        <v>93</v>
      </c>
      <c r="C33" s="1" t="s">
        <v>22</v>
      </c>
      <c r="D33" s="4">
        <v>43798.526776826599</v>
      </c>
      <c r="E33" s="39">
        <v>17538</v>
      </c>
      <c r="F33" s="48">
        <f t="shared" si="1"/>
        <v>0.40042442727272726</v>
      </c>
      <c r="G33" s="21">
        <v>25038</v>
      </c>
    </row>
    <row r="34" spans="2:7" x14ac:dyDescent="0.25">
      <c r="B34" s="2"/>
      <c r="C34" s="1" t="s">
        <v>110</v>
      </c>
      <c r="D34" s="4">
        <v>3981.6842524387812</v>
      </c>
      <c r="E34" s="39">
        <v>837.01</v>
      </c>
      <c r="F34" s="48">
        <f t="shared" si="1"/>
        <v>0.21021506150000002</v>
      </c>
      <c r="G34" s="21">
        <v>9837.01</v>
      </c>
    </row>
    <row r="35" spans="2:7" x14ac:dyDescent="0.25">
      <c r="B35" s="2" t="s">
        <v>23</v>
      </c>
      <c r="C35" s="1" t="s">
        <v>24</v>
      </c>
      <c r="D35" s="4">
        <v>0</v>
      </c>
      <c r="E35" s="24">
        <v>0</v>
      </c>
      <c r="F35" s="24">
        <v>0</v>
      </c>
      <c r="G35" s="4">
        <v>0</v>
      </c>
    </row>
    <row r="36" spans="2:7" x14ac:dyDescent="0.25">
      <c r="B36" s="2" t="s">
        <v>25</v>
      </c>
      <c r="C36" s="1" t="s">
        <v>94</v>
      </c>
      <c r="D36" s="4">
        <v>11281.438715243214</v>
      </c>
      <c r="E36" s="39">
        <v>12209.94</v>
      </c>
      <c r="F36" s="48">
        <f t="shared" si="1"/>
        <v>1.0823034462352943</v>
      </c>
      <c r="G36" s="21">
        <v>12209.94</v>
      </c>
    </row>
    <row r="37" spans="2:7" x14ac:dyDescent="0.25">
      <c r="B37" s="2"/>
      <c r="C37" s="1" t="s">
        <v>112</v>
      </c>
      <c r="D37" s="4">
        <v>15263.122967681995</v>
      </c>
      <c r="E37" s="39">
        <v>760.99</v>
      </c>
      <c r="F37" s="48">
        <f t="shared" si="1"/>
        <v>4.9858079608695656E-2</v>
      </c>
      <c r="G37" s="21">
        <v>4760.99</v>
      </c>
    </row>
    <row r="38" spans="2:7" x14ac:dyDescent="0.25">
      <c r="B38" s="2" t="s">
        <v>26</v>
      </c>
      <c r="C38" s="1" t="s">
        <v>27</v>
      </c>
      <c r="D38" s="4">
        <v>5972.5263786581718</v>
      </c>
      <c r="E38" s="39">
        <v>3659</v>
      </c>
      <c r="F38" s="48">
        <f t="shared" si="1"/>
        <v>0.61263856666666672</v>
      </c>
      <c r="G38" s="21">
        <v>4489</v>
      </c>
    </row>
    <row r="39" spans="2:7" x14ac:dyDescent="0.25">
      <c r="B39" s="2" t="s">
        <v>28</v>
      </c>
      <c r="C39" s="1" t="s">
        <v>29</v>
      </c>
      <c r="D39" s="4">
        <v>2654.4561682925209</v>
      </c>
      <c r="E39" s="39">
        <v>1976.66</v>
      </c>
      <c r="F39" s="48">
        <f t="shared" si="1"/>
        <v>0.7446572385000001</v>
      </c>
      <c r="G39" s="21">
        <v>2376.66</v>
      </c>
    </row>
    <row r="40" spans="2:7" x14ac:dyDescent="0.25">
      <c r="B40" s="2" t="s">
        <v>30</v>
      </c>
      <c r="C40" s="1" t="s">
        <v>31</v>
      </c>
      <c r="D40" s="4">
        <v>265.44561682925212</v>
      </c>
      <c r="E40" s="39">
        <v>351.21</v>
      </c>
      <c r="F40" s="48">
        <f t="shared" si="1"/>
        <v>1.3230958724999999</v>
      </c>
      <c r="G40" s="21">
        <v>451.21</v>
      </c>
    </row>
    <row r="41" spans="2:7" x14ac:dyDescent="0.25">
      <c r="B41" s="2" t="s">
        <v>95</v>
      </c>
      <c r="C41" s="1" t="s">
        <v>90</v>
      </c>
      <c r="D41" s="4">
        <v>11812.329948901717</v>
      </c>
      <c r="E41" s="39">
        <v>5792.87</v>
      </c>
      <c r="F41" s="48">
        <f t="shared" si="1"/>
        <v>0.49040875297752812</v>
      </c>
      <c r="G41" s="21">
        <v>12534.869999999999</v>
      </c>
    </row>
    <row r="42" spans="2:7" x14ac:dyDescent="0.25">
      <c r="B42" s="2" t="s">
        <v>32</v>
      </c>
      <c r="C42" s="1" t="s">
        <v>33</v>
      </c>
      <c r="D42" s="4">
        <v>132.72280841462606</v>
      </c>
      <c r="E42" s="39">
        <v>85</v>
      </c>
      <c r="F42" s="48">
        <f t="shared" si="1"/>
        <v>0.64043249999999996</v>
      </c>
      <c r="G42" s="21">
        <v>85</v>
      </c>
    </row>
    <row r="43" spans="2:7" x14ac:dyDescent="0.25">
      <c r="B43" s="2" t="s">
        <v>34</v>
      </c>
      <c r="C43" s="1" t="s">
        <v>35</v>
      </c>
      <c r="D43" s="4">
        <v>3981.6842524387812</v>
      </c>
      <c r="E43" s="39">
        <v>3867.55</v>
      </c>
      <c r="F43" s="48">
        <f t="shared" si="1"/>
        <v>0.97133518250000017</v>
      </c>
      <c r="G43" s="21">
        <v>4767.55</v>
      </c>
    </row>
    <row r="44" spans="2:7" x14ac:dyDescent="0.25">
      <c r="B44" s="2" t="s">
        <v>96</v>
      </c>
      <c r="C44" s="1" t="s">
        <v>36</v>
      </c>
      <c r="D44" s="4">
        <v>796.33685048775624</v>
      </c>
      <c r="E44" s="39">
        <v>466.17</v>
      </c>
      <c r="F44" s="48">
        <f t="shared" si="1"/>
        <v>0.58539297750000008</v>
      </c>
      <c r="G44" s="21">
        <v>766.17000000000007</v>
      </c>
    </row>
    <row r="45" spans="2:7" x14ac:dyDescent="0.25">
      <c r="B45" s="2" t="s">
        <v>37</v>
      </c>
      <c r="C45" s="1" t="s">
        <v>38</v>
      </c>
      <c r="D45" s="4">
        <v>2389.0105514632687</v>
      </c>
      <c r="E45" s="39">
        <v>1807.85</v>
      </c>
      <c r="F45" s="48">
        <f t="shared" si="1"/>
        <v>0.75673587916666674</v>
      </c>
      <c r="G45" s="21">
        <v>2362.85</v>
      </c>
    </row>
    <row r="46" spans="2:7" x14ac:dyDescent="0.25">
      <c r="B46" s="2"/>
      <c r="C46" s="1" t="s">
        <v>113</v>
      </c>
      <c r="D46" s="4">
        <v>10617.824673170084</v>
      </c>
      <c r="E46" s="39">
        <v>0</v>
      </c>
      <c r="F46" s="48">
        <f t="shared" si="1"/>
        <v>0</v>
      </c>
      <c r="G46" s="21">
        <v>13956</v>
      </c>
    </row>
    <row r="47" spans="2:7" x14ac:dyDescent="0.25">
      <c r="B47" s="2" t="s">
        <v>39</v>
      </c>
      <c r="C47" s="1" t="s">
        <v>40</v>
      </c>
      <c r="D47" s="4">
        <v>23890.105514632687</v>
      </c>
      <c r="E47" s="39">
        <v>23202.85</v>
      </c>
      <c r="F47" s="48">
        <f t="shared" si="1"/>
        <v>0.97123262958333334</v>
      </c>
      <c r="G47" s="21">
        <v>28052.85</v>
      </c>
    </row>
    <row r="48" spans="2:7" x14ac:dyDescent="0.25">
      <c r="B48" s="2" t="s">
        <v>41</v>
      </c>
      <c r="C48" s="1" t="s">
        <v>88</v>
      </c>
      <c r="D48" s="4">
        <v>33180.702103656513</v>
      </c>
      <c r="E48" s="39">
        <v>19915.62</v>
      </c>
      <c r="F48" s="48">
        <f t="shared" si="1"/>
        <v>0.60021695555999999</v>
      </c>
      <c r="G48" s="21">
        <v>23574.62</v>
      </c>
    </row>
    <row r="49" spans="2:7" x14ac:dyDescent="0.25">
      <c r="B49" s="6"/>
      <c r="C49" s="1" t="s">
        <v>114</v>
      </c>
      <c r="D49" s="4">
        <v>76979.228880483104</v>
      </c>
      <c r="E49" s="39">
        <v>21861.200000000001</v>
      </c>
      <c r="F49" s="48">
        <f t="shared" si="1"/>
        <v>0.28398829551724142</v>
      </c>
      <c r="G49" s="21">
        <v>114154.2</v>
      </c>
    </row>
    <row r="50" spans="2:7" x14ac:dyDescent="0.25">
      <c r="B50" s="2" t="s">
        <v>42</v>
      </c>
      <c r="C50" s="1" t="s">
        <v>43</v>
      </c>
      <c r="D50" s="4">
        <v>2654.4561682925209</v>
      </c>
      <c r="E50" s="39">
        <v>100</v>
      </c>
      <c r="F50" s="48">
        <f t="shared" si="1"/>
        <v>3.7672500000000005E-2</v>
      </c>
      <c r="G50" s="21">
        <v>150</v>
      </c>
    </row>
    <row r="51" spans="2:7" x14ac:dyDescent="0.25">
      <c r="B51" s="2" t="s">
        <v>97</v>
      </c>
      <c r="C51" s="1" t="s">
        <v>126</v>
      </c>
      <c r="D51" s="4">
        <v>26677.284491339837</v>
      </c>
      <c r="E51" s="39">
        <v>21339.06</v>
      </c>
      <c r="F51" s="48">
        <f t="shared" si="1"/>
        <v>0.79989625656716423</v>
      </c>
      <c r="G51" s="21">
        <v>37746.06</v>
      </c>
    </row>
    <row r="52" spans="2:7" x14ac:dyDescent="0.25">
      <c r="B52" s="2" t="s">
        <v>44</v>
      </c>
      <c r="C52" s="1" t="s">
        <v>115</v>
      </c>
      <c r="D52" s="4">
        <v>9290.596589023824</v>
      </c>
      <c r="E52" s="39">
        <v>5220.46</v>
      </c>
      <c r="F52" s="48">
        <f t="shared" si="1"/>
        <v>0.56190794099999997</v>
      </c>
      <c r="G52" s="21">
        <v>20420.46</v>
      </c>
    </row>
    <row r="53" spans="2:7" x14ac:dyDescent="0.25">
      <c r="B53" s="2" t="s">
        <v>45</v>
      </c>
      <c r="C53" s="1" t="s">
        <v>46</v>
      </c>
      <c r="D53" s="4">
        <v>2654.4561682925209</v>
      </c>
      <c r="E53" s="39">
        <v>2429.5300000000002</v>
      </c>
      <c r="F53" s="48">
        <f t="shared" si="1"/>
        <v>0.91526468925000015</v>
      </c>
      <c r="G53" s="21">
        <v>2679.53</v>
      </c>
    </row>
    <row r="54" spans="2:7" x14ac:dyDescent="0.25">
      <c r="B54" s="2" t="s">
        <v>47</v>
      </c>
      <c r="C54" s="1" t="s">
        <v>48</v>
      </c>
      <c r="D54" s="4">
        <v>6636.1404207313026</v>
      </c>
      <c r="E54" s="39">
        <v>4687.5200000000004</v>
      </c>
      <c r="F54" s="48">
        <f t="shared" si="1"/>
        <v>0.70636238880000013</v>
      </c>
      <c r="G54" s="21">
        <v>5681.52</v>
      </c>
    </row>
    <row r="55" spans="2:7" x14ac:dyDescent="0.25">
      <c r="B55" s="2">
        <v>3040</v>
      </c>
      <c r="C55" s="1" t="s">
        <v>116</v>
      </c>
      <c r="D55" s="4">
        <v>3981.6842524387812</v>
      </c>
      <c r="E55" s="39">
        <v>0</v>
      </c>
      <c r="F55" s="48">
        <f t="shared" si="1"/>
        <v>0</v>
      </c>
      <c r="G55" s="21">
        <v>2432</v>
      </c>
    </row>
    <row r="56" spans="2:7" x14ac:dyDescent="0.25">
      <c r="B56" s="2" t="s">
        <v>49</v>
      </c>
      <c r="C56" s="1" t="s">
        <v>50</v>
      </c>
      <c r="D56" s="4">
        <v>663.61404207313024</v>
      </c>
      <c r="E56" s="39">
        <v>222.98</v>
      </c>
      <c r="F56" s="48">
        <f t="shared" si="1"/>
        <v>0.33600856200000001</v>
      </c>
      <c r="G56" s="21">
        <v>663.98</v>
      </c>
    </row>
    <row r="57" spans="2:7" x14ac:dyDescent="0.25">
      <c r="B57" s="2" t="s">
        <v>51</v>
      </c>
      <c r="C57" s="1" t="s">
        <v>119</v>
      </c>
      <c r="D57" s="4">
        <v>1327.2280841462605</v>
      </c>
      <c r="E57" s="39">
        <v>0</v>
      </c>
      <c r="F57" s="48">
        <f t="shared" si="1"/>
        <v>0</v>
      </c>
      <c r="G57" s="21">
        <v>0</v>
      </c>
    </row>
    <row r="58" spans="2:7" x14ac:dyDescent="0.25">
      <c r="B58" s="6"/>
      <c r="C58" s="1" t="s">
        <v>118</v>
      </c>
      <c r="D58" s="4">
        <v>2123.5649346340169</v>
      </c>
      <c r="E58" s="39">
        <v>0</v>
      </c>
      <c r="F58" s="48">
        <f t="shared" si="1"/>
        <v>0</v>
      </c>
      <c r="G58" s="21">
        <v>1155</v>
      </c>
    </row>
    <row r="59" spans="2:7" x14ac:dyDescent="0.25">
      <c r="B59" s="2" t="s">
        <v>52</v>
      </c>
      <c r="C59" s="1" t="s">
        <v>53</v>
      </c>
      <c r="D59" s="4">
        <v>265.44561682925212</v>
      </c>
      <c r="E59" s="39">
        <v>74.180000000000007</v>
      </c>
      <c r="F59" s="48">
        <f t="shared" si="1"/>
        <v>0.27945460500000002</v>
      </c>
      <c r="G59" s="21">
        <v>124.18</v>
      </c>
    </row>
    <row r="60" spans="2:7" x14ac:dyDescent="0.25">
      <c r="B60" s="2" t="s">
        <v>54</v>
      </c>
      <c r="C60" s="1" t="s">
        <v>55</v>
      </c>
      <c r="D60" s="4">
        <v>10617.824673170084</v>
      </c>
      <c r="E60" s="39">
        <v>7839.36</v>
      </c>
      <c r="F60" s="48">
        <f t="shared" si="1"/>
        <v>0.73832072400000004</v>
      </c>
      <c r="G60" s="21">
        <v>9494.36</v>
      </c>
    </row>
    <row r="61" spans="2:7" x14ac:dyDescent="0.25">
      <c r="B61" s="2" t="s">
        <v>56</v>
      </c>
      <c r="C61" s="1" t="s">
        <v>57</v>
      </c>
      <c r="D61" s="4">
        <v>6636.1404207313026</v>
      </c>
      <c r="E61" s="39">
        <v>5979.59</v>
      </c>
      <c r="F61" s="48">
        <f t="shared" si="1"/>
        <v>0.90106441710000007</v>
      </c>
      <c r="G61" s="21">
        <v>6479.59</v>
      </c>
    </row>
    <row r="62" spans="2:7" x14ac:dyDescent="0.25">
      <c r="B62" s="2" t="s">
        <v>58</v>
      </c>
      <c r="C62" s="1" t="s">
        <v>59</v>
      </c>
      <c r="D62" s="4">
        <v>663.61404207313024</v>
      </c>
      <c r="E62" s="39">
        <v>0</v>
      </c>
      <c r="F62" s="48">
        <f t="shared" si="1"/>
        <v>0</v>
      </c>
      <c r="G62" s="21">
        <v>0</v>
      </c>
    </row>
    <row r="63" spans="2:7" x14ac:dyDescent="0.25">
      <c r="B63" s="2">
        <v>42597</v>
      </c>
      <c r="C63" s="1" t="s">
        <v>98</v>
      </c>
      <c r="D63" s="4">
        <v>1327.2280841462605</v>
      </c>
      <c r="E63" s="39">
        <v>0</v>
      </c>
      <c r="F63" s="48">
        <f t="shared" si="1"/>
        <v>0</v>
      </c>
      <c r="G63" s="21">
        <v>1250</v>
      </c>
    </row>
    <row r="64" spans="2:7" x14ac:dyDescent="0.25">
      <c r="B64" s="2" t="s">
        <v>99</v>
      </c>
      <c r="C64" s="1" t="s">
        <v>100</v>
      </c>
      <c r="D64" s="4">
        <v>2389.0105514632687</v>
      </c>
      <c r="E64" s="39">
        <v>3071.89</v>
      </c>
      <c r="F64" s="48">
        <f t="shared" si="1"/>
        <v>1.2858419558333334</v>
      </c>
      <c r="G64" s="21">
        <v>3071.89</v>
      </c>
    </row>
    <row r="65" spans="2:8" x14ac:dyDescent="0.25">
      <c r="B65" s="2"/>
      <c r="C65" s="1" t="s">
        <v>120</v>
      </c>
      <c r="D65" s="4">
        <v>1061.7824673170085</v>
      </c>
      <c r="E65" s="39">
        <v>143.43</v>
      </c>
      <c r="F65" s="48">
        <f t="shared" si="1"/>
        <v>0.13508416687499999</v>
      </c>
      <c r="G65" s="21">
        <v>943.43000000000006</v>
      </c>
    </row>
    <row r="66" spans="2:8" x14ac:dyDescent="0.25">
      <c r="B66" s="2" t="s">
        <v>60</v>
      </c>
      <c r="C66" s="1" t="s">
        <v>61</v>
      </c>
      <c r="D66" s="4">
        <v>0</v>
      </c>
      <c r="E66" s="39">
        <v>0</v>
      </c>
      <c r="F66" s="39">
        <v>0</v>
      </c>
      <c r="G66" s="21">
        <v>0</v>
      </c>
    </row>
    <row r="67" spans="2:8" x14ac:dyDescent="0.25">
      <c r="B67" s="2" t="s">
        <v>62</v>
      </c>
      <c r="C67" s="1" t="s">
        <v>63</v>
      </c>
      <c r="D67" s="4">
        <v>5308.9123365850419</v>
      </c>
      <c r="E67" s="39">
        <v>2756.4</v>
      </c>
      <c r="F67" s="48">
        <f t="shared" si="1"/>
        <v>0.51920239500000009</v>
      </c>
      <c r="G67" s="21">
        <v>3256.4</v>
      </c>
    </row>
    <row r="68" spans="2:8" x14ac:dyDescent="0.25">
      <c r="B68" s="2" t="s">
        <v>64</v>
      </c>
      <c r="C68" s="1" t="s">
        <v>65</v>
      </c>
      <c r="D68" s="4">
        <v>2654.4561682925209</v>
      </c>
      <c r="E68" s="39">
        <v>2396.19</v>
      </c>
      <c r="F68" s="48">
        <f t="shared" si="1"/>
        <v>0.90270467775000007</v>
      </c>
      <c r="G68" s="21">
        <v>2896.19</v>
      </c>
    </row>
    <row r="69" spans="2:8" x14ac:dyDescent="0.25">
      <c r="B69" s="2" t="s">
        <v>101</v>
      </c>
      <c r="C69" s="1" t="s">
        <v>66</v>
      </c>
      <c r="D69" s="4">
        <v>13272.280841462605</v>
      </c>
      <c r="E69" s="39">
        <v>1847.5</v>
      </c>
      <c r="F69" s="48">
        <f t="shared" si="1"/>
        <v>0.13919988750000001</v>
      </c>
      <c r="G69" s="21">
        <v>15847.5</v>
      </c>
      <c r="H69" s="22"/>
    </row>
    <row r="70" spans="2:8" x14ac:dyDescent="0.25">
      <c r="B70" s="2" t="s">
        <v>67</v>
      </c>
      <c r="C70" s="1" t="s">
        <v>68</v>
      </c>
      <c r="D70" s="4">
        <v>2455.3719556705819</v>
      </c>
      <c r="E70" s="39">
        <v>2426</v>
      </c>
      <c r="F70" s="48">
        <f t="shared" si="1"/>
        <v>0.98803767567567569</v>
      </c>
      <c r="G70" s="21">
        <v>2426</v>
      </c>
    </row>
    <row r="71" spans="2:8" x14ac:dyDescent="0.25">
      <c r="B71" s="2" t="s">
        <v>102</v>
      </c>
      <c r="C71" s="1" t="s">
        <v>69</v>
      </c>
      <c r="D71" s="4">
        <v>663.61404207313024</v>
      </c>
      <c r="E71" s="39">
        <v>0</v>
      </c>
      <c r="F71" s="48">
        <f t="shared" si="1"/>
        <v>0</v>
      </c>
      <c r="G71" s="21">
        <v>0</v>
      </c>
    </row>
    <row r="72" spans="2:8" x14ac:dyDescent="0.25">
      <c r="B72" s="2" t="s">
        <v>70</v>
      </c>
      <c r="C72" s="1" t="s">
        <v>71</v>
      </c>
      <c r="D72" s="4">
        <v>24819.165173535072</v>
      </c>
      <c r="E72" s="39">
        <v>18038</v>
      </c>
      <c r="F72" s="48">
        <f t="shared" si="1"/>
        <v>0.72677706417112298</v>
      </c>
      <c r="G72" s="21">
        <v>18038</v>
      </c>
    </row>
    <row r="73" spans="2:8" x14ac:dyDescent="0.25">
      <c r="B73" s="2" t="s">
        <v>103</v>
      </c>
      <c r="C73" s="1" t="s">
        <v>72</v>
      </c>
      <c r="D73" s="4">
        <v>2654.4561682925209</v>
      </c>
      <c r="E73" s="39">
        <v>2382.52</v>
      </c>
      <c r="F73" s="48">
        <f t="shared" si="1"/>
        <v>0.89755484699999999</v>
      </c>
      <c r="G73" s="21">
        <v>2382.52</v>
      </c>
    </row>
    <row r="74" spans="2:8" x14ac:dyDescent="0.25">
      <c r="B74" s="2" t="s">
        <v>73</v>
      </c>
      <c r="C74" s="1" t="s">
        <v>74</v>
      </c>
      <c r="D74" s="4">
        <v>265.44561682925212</v>
      </c>
      <c r="E74" s="39">
        <v>0</v>
      </c>
      <c r="F74" s="48">
        <f t="shared" si="1"/>
        <v>0</v>
      </c>
      <c r="G74" s="21">
        <v>0</v>
      </c>
    </row>
    <row r="75" spans="2:8" x14ac:dyDescent="0.25">
      <c r="B75" s="2">
        <v>44342</v>
      </c>
      <c r="C75" s="1" t="s">
        <v>104</v>
      </c>
      <c r="D75" s="4">
        <v>0</v>
      </c>
      <c r="E75" s="39">
        <v>0</v>
      </c>
      <c r="F75" s="39">
        <v>0</v>
      </c>
      <c r="G75" s="21">
        <v>0</v>
      </c>
    </row>
    <row r="76" spans="2:8" x14ac:dyDescent="0.25">
      <c r="B76" s="2" t="s">
        <v>75</v>
      </c>
      <c r="C76" s="1" t="s">
        <v>76</v>
      </c>
      <c r="D76" s="4">
        <v>3981.6842524387812</v>
      </c>
      <c r="E76" s="39">
        <v>3296</v>
      </c>
      <c r="F76" s="48">
        <f t="shared" si="1"/>
        <v>0.82779040000000004</v>
      </c>
      <c r="G76" s="21">
        <v>3958</v>
      </c>
    </row>
    <row r="77" spans="2:8" x14ac:dyDescent="0.25">
      <c r="B77" s="2" t="s">
        <v>77</v>
      </c>
      <c r="C77" s="1" t="s">
        <v>78</v>
      </c>
      <c r="D77" s="4">
        <v>3981.6842524387812</v>
      </c>
      <c r="E77" s="39">
        <v>0</v>
      </c>
      <c r="F77" s="39">
        <v>0</v>
      </c>
      <c r="G77" s="21">
        <v>3981.68</v>
      </c>
    </row>
    <row r="78" spans="2:8" x14ac:dyDescent="0.25">
      <c r="B78" s="2">
        <v>46211</v>
      </c>
      <c r="C78" s="1" t="s">
        <v>79</v>
      </c>
      <c r="D78" s="4">
        <v>0</v>
      </c>
      <c r="E78" s="39">
        <v>0</v>
      </c>
      <c r="F78" s="39">
        <v>0</v>
      </c>
      <c r="G78" s="21">
        <v>0</v>
      </c>
    </row>
    <row r="79" spans="2:8" x14ac:dyDescent="0.25">
      <c r="B79" s="2">
        <v>46221</v>
      </c>
      <c r="C79" s="1" t="s">
        <v>105</v>
      </c>
      <c r="D79" s="4">
        <v>0</v>
      </c>
      <c r="E79" s="39">
        <v>0</v>
      </c>
      <c r="F79" s="39">
        <v>0</v>
      </c>
      <c r="G79" s="21">
        <v>0</v>
      </c>
    </row>
    <row r="80" spans="2:8" x14ac:dyDescent="0.25">
      <c r="B80" s="2">
        <v>4624</v>
      </c>
      <c r="C80" s="1" t="s">
        <v>89</v>
      </c>
      <c r="D80" s="4">
        <v>0</v>
      </c>
      <c r="E80" s="39">
        <v>1244</v>
      </c>
      <c r="F80" s="39">
        <v>0</v>
      </c>
      <c r="G80" s="21">
        <v>1244</v>
      </c>
    </row>
    <row r="81" spans="1:7" x14ac:dyDescent="0.25">
      <c r="B81" s="2"/>
      <c r="C81" s="1" t="s">
        <v>125</v>
      </c>
      <c r="D81" s="4">
        <v>11546.884332072466</v>
      </c>
      <c r="E81" s="39">
        <v>11579.24</v>
      </c>
      <c r="F81" s="48">
        <f t="shared" si="1"/>
        <v>1.0028021124137931</v>
      </c>
      <c r="G81" s="21">
        <v>11579.24</v>
      </c>
    </row>
    <row r="82" spans="1:7" x14ac:dyDescent="0.25">
      <c r="B82" s="30" t="s">
        <v>18</v>
      </c>
      <c r="C82" s="31" t="s">
        <v>86</v>
      </c>
      <c r="D82" s="32">
        <f>SUM(D29:D81)</f>
        <v>521003.38443161448</v>
      </c>
      <c r="E82" s="37">
        <f>SUM(E29:E81)</f>
        <v>300918.61</v>
      </c>
      <c r="F82" s="46"/>
      <c r="G82" s="32">
        <v>523302.2900000001</v>
      </c>
    </row>
    <row r="83" spans="1:7" x14ac:dyDescent="0.25">
      <c r="B83" s="16"/>
      <c r="C83" s="8"/>
      <c r="D83" s="4"/>
      <c r="E83" s="40"/>
      <c r="F83" s="50"/>
      <c r="G83" s="7"/>
    </row>
    <row r="84" spans="1:7" x14ac:dyDescent="0.25">
      <c r="B84" s="16"/>
      <c r="C84" s="31" t="s">
        <v>106</v>
      </c>
      <c r="D84" s="33">
        <f>G25-G82</f>
        <v>33060.19</v>
      </c>
      <c r="E84" s="41"/>
      <c r="F84" s="51"/>
      <c r="G84" s="6"/>
    </row>
    <row r="85" spans="1:7" x14ac:dyDescent="0.25">
      <c r="A85" s="58"/>
      <c r="B85" s="59"/>
      <c r="C85" s="60"/>
      <c r="D85" s="61"/>
      <c r="E85" s="62"/>
      <c r="F85" s="52"/>
      <c r="G85" s="23"/>
    </row>
    <row r="86" spans="1:7" x14ac:dyDescent="0.25">
      <c r="C86" s="42"/>
    </row>
    <row r="87" spans="1:7" x14ac:dyDescent="0.25">
      <c r="B87" s="42" t="s">
        <v>132</v>
      </c>
      <c r="E87" s="6"/>
    </row>
    <row r="88" spans="1:7" x14ac:dyDescent="0.25">
      <c r="B88" s="42" t="s">
        <v>133</v>
      </c>
      <c r="E88" s="6"/>
    </row>
    <row r="89" spans="1:7" x14ac:dyDescent="0.25">
      <c r="B89" s="42" t="s">
        <v>134</v>
      </c>
      <c r="E89" s="6"/>
    </row>
    <row r="90" spans="1:7" x14ac:dyDescent="0.25">
      <c r="C90" s="42"/>
      <c r="D90" s="63" t="s">
        <v>135</v>
      </c>
      <c r="E90" s="63"/>
      <c r="F90" s="63"/>
    </row>
    <row r="91" spans="1:7" x14ac:dyDescent="0.25">
      <c r="C91" s="42"/>
      <c r="D91" s="63" t="s">
        <v>136</v>
      </c>
      <c r="E91" s="63"/>
      <c r="F91" s="63"/>
    </row>
    <row r="92" spans="1:7" x14ac:dyDescent="0.25">
      <c r="C92" s="42"/>
      <c r="D92" s="63" t="s">
        <v>137</v>
      </c>
      <c r="E92" s="63"/>
      <c r="F92" s="63"/>
    </row>
    <row r="93" spans="1:7" x14ac:dyDescent="0.25">
      <c r="C93" s="42"/>
    </row>
    <row r="94" spans="1:7" x14ac:dyDescent="0.25">
      <c r="C94" s="42"/>
    </row>
  </sheetData>
  <mergeCells count="9">
    <mergeCell ref="D90:F90"/>
    <mergeCell ref="D91:F91"/>
    <mergeCell ref="D92:F92"/>
    <mergeCell ref="B6:D6"/>
    <mergeCell ref="B1:D1"/>
    <mergeCell ref="B2:D2"/>
    <mergeCell ref="B3:D3"/>
    <mergeCell ref="B5:D5"/>
    <mergeCell ref="B4:G4"/>
  </mergeCells>
  <phoneticPr fontId="4" type="noConversion"/>
  <pageMargins left="0.25" right="0.25" top="0.75" bottom="0.75" header="0.3" footer="0.3"/>
  <pageSetup paperSize="9"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 2023</vt:lpstr>
      <vt:lpstr>'PRORAČUN 2023'!Podrucje_ispisa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Alerić</dc:creator>
  <cp:lastModifiedBy>Klaudija Barić</cp:lastModifiedBy>
  <cp:lastPrinted>2023-12-04T13:10:46Z</cp:lastPrinted>
  <dcterms:created xsi:type="dcterms:W3CDTF">2020-10-21T07:30:58Z</dcterms:created>
  <dcterms:modified xsi:type="dcterms:W3CDTF">2023-12-04T13:13:42Z</dcterms:modified>
</cp:coreProperties>
</file>