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laudija\Povjerenik za informiranje\Za web stranicu\Financijski plan - proračun\"/>
    </mc:Choice>
  </mc:AlternateContent>
  <xr:revisionPtr revIDLastSave="0" documentId="13_ncr:1_{5729432B-80F6-4743-BDDF-D2840A934839}" xr6:coauthVersionLast="47" xr6:coauthVersionMax="47" xr10:uidLastSave="{00000000-0000-0000-0000-000000000000}"/>
  <bookViews>
    <workbookView xWindow="-57720" yWindow="105" windowWidth="29040" windowHeight="15840" xr2:uid="{537037BC-B006-4CD2-9945-1F2CAC0EF477}"/>
  </bookViews>
  <sheets>
    <sheet name="PRORAČUN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" l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7" i="1"/>
  <c r="C88" i="1"/>
  <c r="C89" i="1"/>
  <c r="C90" i="1"/>
  <c r="C91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12" i="1"/>
  <c r="D84" i="1"/>
  <c r="D27" i="1"/>
  <c r="C27" i="1" s="1"/>
  <c r="D86" i="1" l="1"/>
  <c r="C86" i="1" s="1"/>
</calcChain>
</file>

<file path=xl/sharedStrings.xml><?xml version="1.0" encoding="utf-8"?>
<sst xmlns="http://schemas.openxmlformats.org/spreadsheetml/2006/main" count="134" uniqueCount="132">
  <si>
    <t>HRVATSKA KOMORA OVLAŠTENIH INŽ.GEODEZIJE</t>
  </si>
  <si>
    <t>Konto</t>
  </si>
  <si>
    <t>Opis</t>
  </si>
  <si>
    <t>3</t>
  </si>
  <si>
    <t>Konto: 3</t>
  </si>
  <si>
    <t>321,33000,</t>
  </si>
  <si>
    <t>PRIHODI OD ČLANARINA</t>
  </si>
  <si>
    <t>322,33001,</t>
  </si>
  <si>
    <t>PRIHODI OD UPISNINA</t>
  </si>
  <si>
    <t>34131,34141,34151,</t>
  </si>
  <si>
    <t>KAMATE NA OROČENA SRED. DEPOZITE PO VIĐ</t>
  </si>
  <si>
    <t>3552,</t>
  </si>
  <si>
    <t>PRIHODI OD SPONZORSTVA, IZLAGAČA I SL.</t>
  </si>
  <si>
    <t>36122,</t>
  </si>
  <si>
    <t>PRIHODI OD REFUNDACIJA-NATPISNE PLOČE</t>
  </si>
  <si>
    <t>36331,</t>
  </si>
  <si>
    <t>36333,</t>
  </si>
  <si>
    <t>PRIHODI OD NAKNADA</t>
  </si>
  <si>
    <t>4</t>
  </si>
  <si>
    <t>Konto: 4</t>
  </si>
  <si>
    <t>PLAĆE ZA ZAPOSLENE SLUŽBENIKE BRUTO</t>
  </si>
  <si>
    <t>TEČAJEVI I STR. ISPITI,DNEVNICE,PRIJEVOZ</t>
  </si>
  <si>
    <t>NAK. ZA DNEVNICE  I SMJEŠTAJ NA SL.PUTU</t>
  </si>
  <si>
    <t>4233,</t>
  </si>
  <si>
    <t>OSTALI TROŠKOVI VOLONTERA</t>
  </si>
  <si>
    <t>42413,42414,</t>
  </si>
  <si>
    <t>42511,42512,</t>
  </si>
  <si>
    <t>USLUGE TELEFONA, TELEFAKSA I INTERNETA</t>
  </si>
  <si>
    <t>42513,</t>
  </si>
  <si>
    <t>POŠTARINA (PISMA,TISKANICE I SL.)</t>
  </si>
  <si>
    <t>42519,</t>
  </si>
  <si>
    <t>USLUGE DOSTAVE I PRIJEVOZA</t>
  </si>
  <si>
    <t>42532,42531,</t>
  </si>
  <si>
    <t>TISAK, OBJAVA OGLASA U TISKOVINI I SL.</t>
  </si>
  <si>
    <t>42545,</t>
  </si>
  <si>
    <t>USLUGE ČIŠĆENJA,PRANJA I SLIČNO</t>
  </si>
  <si>
    <t>OSTALE KOMUNALNE USLUGE</t>
  </si>
  <si>
    <t>42553,42554,</t>
  </si>
  <si>
    <t>NAJAMNINE ZA OPREMU,KOPIRNI UREĐAJ</t>
  </si>
  <si>
    <t>42573,425731,</t>
  </si>
  <si>
    <t>USLUGE ODVJETNIKA I PRAVNOG SAVJETOVANJA</t>
  </si>
  <si>
    <t>42574,42583,</t>
  </si>
  <si>
    <t>425791,</t>
  </si>
  <si>
    <t>USLUGE PRIJEVODA I LEKTURE</t>
  </si>
  <si>
    <t>42591,42579,</t>
  </si>
  <si>
    <t>42599,</t>
  </si>
  <si>
    <t>USLUGE IZRADE PEČATA I TABLI</t>
  </si>
  <si>
    <t>42552,42559,42555,</t>
  </si>
  <si>
    <t>NAJAMNINE ZA DVORANE,GRAĐ. OBJEKTE</t>
  </si>
  <si>
    <t>42561,42913,</t>
  </si>
  <si>
    <t>OSIG,OBVEZNI I PREVEN.ZDRAV. PREGLED ZAP</t>
  </si>
  <si>
    <t>42592,</t>
  </si>
  <si>
    <t>42514,</t>
  </si>
  <si>
    <t>RENT-A-CAR I TAXI PRIJEVOZ</t>
  </si>
  <si>
    <t>42596,</t>
  </si>
  <si>
    <t>REDOVNA PRIČUVA</t>
  </si>
  <si>
    <t>42590,</t>
  </si>
  <si>
    <t>IZRADA KORPORATIVNIH ISKAZNICA</t>
  </si>
  <si>
    <t>42595,</t>
  </si>
  <si>
    <t>OSTALE USLUGE ORG. WEBINAR</t>
  </si>
  <si>
    <t>42612,</t>
  </si>
  <si>
    <t>LITERATURA, ČASOPIS</t>
  </si>
  <si>
    <t>42631,</t>
  </si>
  <si>
    <t>ELEKTRIČNA ENERGIJA</t>
  </si>
  <si>
    <t>42632,</t>
  </si>
  <si>
    <t>GRIJANJE, TOPLA VODA</t>
  </si>
  <si>
    <t>REPREZENTACIJA</t>
  </si>
  <si>
    <t>42931,42932,</t>
  </si>
  <si>
    <t>GODIŠNJE TUZEMNE I INOZEMNE ČLANARINE</t>
  </si>
  <si>
    <t>OSTALI NESPOMENUTI RASHODI</t>
  </si>
  <si>
    <t>43111,</t>
  </si>
  <si>
    <t>AMORTIZACIJA NABAVNE VRIJEDNOSTI IMOVINE</t>
  </si>
  <si>
    <t>USLUGE BANAKA,PL.PROMETA I SL</t>
  </si>
  <si>
    <t>44341,44321,</t>
  </si>
  <si>
    <t>OSTALI NESPOMENUTI FINANCIJSKI RASHODI</t>
  </si>
  <si>
    <t>45121,45122,</t>
  </si>
  <si>
    <t>DONACIJE, POMOĆI (STIPENDIJE)</t>
  </si>
  <si>
    <t>45113,</t>
  </si>
  <si>
    <t>GODIŠNJI PRIJ.SREDSTAVA ZA ZAKLADU HKOIG</t>
  </si>
  <si>
    <t>NEOTPISANA VRIJED. I DR.RASHODI OTUĐ.IMO</t>
  </si>
  <si>
    <t>ZAGREB, ULICA GRADA VUKOVARA 271</t>
  </si>
  <si>
    <t xml:space="preserve"> </t>
  </si>
  <si>
    <t>36334, 36335</t>
  </si>
  <si>
    <t>SVEUKUPNO PRIHODI</t>
  </si>
  <si>
    <t>RASHODI ZA DJELATNIKE</t>
  </si>
  <si>
    <t>MATERIJALNI RASHODI</t>
  </si>
  <si>
    <t>UKUPNO RASHODI: 4</t>
  </si>
  <si>
    <t>PRIHODI OD REFUNDACIJA - INOZEMSTVO</t>
  </si>
  <si>
    <t>KNJIGOVODSTVENE, REV.  I INTELEKT.USLUGE</t>
  </si>
  <si>
    <t xml:space="preserve">REFUND. SUDSKIH TROŠKOVA </t>
  </si>
  <si>
    <t>TEK. I INV. ODRŽ. UREDA PROSTORA I OST. OPREME</t>
  </si>
  <si>
    <t>41111, 41311, 41312</t>
  </si>
  <si>
    <t>42132, 42131, 42111</t>
  </si>
  <si>
    <t>42212,42213,42216,</t>
  </si>
  <si>
    <t>NAKNADE ZA DRUGI DOHODAK</t>
  </si>
  <si>
    <t>42522, 42593, 42529</t>
  </si>
  <si>
    <t>42549,42543,42542,</t>
  </si>
  <si>
    <t>42589, 425792, 4258</t>
  </si>
  <si>
    <t>TROŠAK KOTIZACIJE</t>
  </si>
  <si>
    <t>42611,42614, 42641</t>
  </si>
  <si>
    <t>UREDSKI MATERIJAL I SITNI INVENTAR</t>
  </si>
  <si>
    <t>42921,</t>
  </si>
  <si>
    <t>42941,42911,42912,</t>
  </si>
  <si>
    <t>44310,44311,44333</t>
  </si>
  <si>
    <t>ISPRAVAK KUPCA</t>
  </si>
  <si>
    <t>OTPISANA POTRAŽIVANJA</t>
  </si>
  <si>
    <t>PRORAČUN PRIHODA I RASHODA ZA 2023. godinu</t>
  </si>
  <si>
    <t>Plan 2023.</t>
  </si>
  <si>
    <t>SALDO FONDA (PRIHODI-RASHODI) za 2023:</t>
  </si>
  <si>
    <t>PRIHODI OD KOTIZACIJE SIMPOZIJA</t>
  </si>
  <si>
    <t>PRIHODI OD STRUČNOG USAVRŠAVANJA</t>
  </si>
  <si>
    <t>PRIHODI OD DONACIJA - SIMPOZIJ</t>
  </si>
  <si>
    <t>NAK. ZA DNEVNICE  I SMJEŠTAJ NA SL.PUTU - SIMPOZIJ</t>
  </si>
  <si>
    <t>TEČAJEVI I STR. ISPITI,DNEVNICE,PRIJEVOZ - SIMPOZIJ</t>
  </si>
  <si>
    <t>NAKNADE ZA DRUGI DOHODAK - SIMPOZIJ</t>
  </si>
  <si>
    <t>NAJAMNINE ZA OPREMU - SIMPOZIJ</t>
  </si>
  <si>
    <t>USL.TURIST. AGENCIJA I STUDENT. SERVISA - SIMPOZIJ</t>
  </si>
  <si>
    <t>DIZAJN,GRAF. I TISK. USL.KOPIRANJE… - SIMPOZIJ</t>
  </si>
  <si>
    <t>NAJAMNINE ZA DVORANE,GRAĐ. OBJEKTE - SIMPOZIJ</t>
  </si>
  <si>
    <t>PRIHOD OD NAJMA PROSTORA</t>
  </si>
  <si>
    <t>FOTO I VIDEO SNIMANJA - SIMPOZIJ</t>
  </si>
  <si>
    <t xml:space="preserve">FOTO I VIDEO SNIMANJA </t>
  </si>
  <si>
    <t>UREDSKI MATERIJAL I SITNI INVENTAR - SIMPOZIJ</t>
  </si>
  <si>
    <t>PRIHOD-PARKING</t>
  </si>
  <si>
    <t>OSTALI PRIHODI</t>
  </si>
  <si>
    <t>NOVČANE KAZNE PROTIV ČLANOVA KOMORE</t>
  </si>
  <si>
    <t>OTPIS OBVEZA</t>
  </si>
  <si>
    <t>POREZ NA PROMET NEKRETNINA</t>
  </si>
  <si>
    <t>STANJE REDOVNOG RAČUNA NA DAN 14.12.2022.</t>
  </si>
  <si>
    <t>STANJE POSEBNOG RAČUNA NA DAN 14.12.2022.</t>
  </si>
  <si>
    <t>Plan 2023. - EUR</t>
  </si>
  <si>
    <r>
      <t xml:space="preserve">ODRŽ. I RAZVOJ  IT SUSTAVA (HARD. I SOFT.) </t>
    </r>
    <r>
      <rPr>
        <b/>
        <sz val="8"/>
        <rFont val="Calibri"/>
        <family val="2"/>
        <charset val="238"/>
        <scheme val="minor"/>
      </rPr>
      <t>bez digitalizacije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</si>
</sst>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n&quot;_-;\-* #,##0.00\ &quot;kn&quot;_-;_-* &quot;-&quot;??\ &quot;kn&quot;_-;_-@_-"/>
    <numFmt numFmtId="164" formatCode="#\ ##0"/>
    <numFmt numFmtId="165" formatCode="_-* #,##0.00\ _k_n_-;\-* #,##0.00\ _k_n_-;_-* &quot;-&quot;??\ _k_n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4" fillId="2" borderId="0" xfId="0" applyFont="1" applyFill="1"/>
    <xf numFmtId="44" fontId="7" fillId="2" borderId="1" xfId="1" applyFont="1" applyFill="1" applyBorder="1" applyAlignment="1">
      <alignment horizontal="left" wrapText="1"/>
    </xf>
    <xf numFmtId="0" fontId="5" fillId="2" borderId="0" xfId="0" applyFont="1" applyFill="1" applyAlignment="1">
      <alignment horizontal="left"/>
    </xf>
    <xf numFmtId="0" fontId="2" fillId="2" borderId="1" xfId="0" quotePrefix="1" applyFont="1" applyFill="1" applyBorder="1" applyAlignment="1">
      <alignment horizontal="left" vertical="center" wrapText="1"/>
    </xf>
    <xf numFmtId="0" fontId="2" fillId="2" borderId="1" xfId="0" quotePrefix="1" applyFont="1" applyFill="1" applyBorder="1" applyAlignment="1">
      <alignment horizontal="left" vertical="center"/>
    </xf>
    <xf numFmtId="165" fontId="3" fillId="2" borderId="1" xfId="0" applyNumberFormat="1" applyFont="1" applyFill="1" applyBorder="1" applyAlignment="1">
      <alignment wrapText="1"/>
    </xf>
    <xf numFmtId="0" fontId="3" fillId="2" borderId="1" xfId="0" quotePrefix="1" applyFont="1" applyFill="1" applyBorder="1" applyAlignment="1">
      <alignment horizontal="left" vertical="center"/>
    </xf>
    <xf numFmtId="0" fontId="8" fillId="2" borderId="0" xfId="0" applyFont="1" applyFill="1" applyAlignment="1">
      <alignment wrapText="1"/>
    </xf>
    <xf numFmtId="0" fontId="4" fillId="2" borderId="0" xfId="0" applyFont="1" applyFill="1" applyAlignment="1">
      <alignment wrapText="1"/>
    </xf>
    <xf numFmtId="0" fontId="5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164" fontId="3" fillId="2" borderId="1" xfId="0" applyNumberFormat="1" applyFont="1" applyFill="1" applyBorder="1" applyAlignment="1">
      <alignment wrapText="1"/>
    </xf>
    <xf numFmtId="165" fontId="2" fillId="2" borderId="1" xfId="0" quotePrefix="1" applyNumberFormat="1" applyFont="1" applyFill="1" applyBorder="1" applyAlignment="1">
      <alignment horizontal="left" vertical="center"/>
    </xf>
    <xf numFmtId="4" fontId="2" fillId="2" borderId="1" xfId="0" quotePrefix="1" applyNumberFormat="1" applyFont="1" applyFill="1" applyBorder="1" applyAlignment="1">
      <alignment horizontal="left" vertical="center"/>
    </xf>
    <xf numFmtId="4" fontId="4" fillId="2" borderId="0" xfId="0" applyNumberFormat="1" applyFont="1" applyFill="1"/>
    <xf numFmtId="0" fontId="4" fillId="2" borderId="1" xfId="0" applyFont="1" applyFill="1" applyBorder="1" applyAlignment="1">
      <alignment wrapText="1"/>
    </xf>
    <xf numFmtId="165" fontId="4" fillId="2" borderId="0" xfId="0" applyNumberFormat="1" applyFont="1" applyFill="1"/>
    <xf numFmtId="0" fontId="4" fillId="2" borderId="1" xfId="0" applyFont="1" applyFill="1" applyBorder="1"/>
    <xf numFmtId="165" fontId="7" fillId="2" borderId="1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horizontal="left" vertical="center"/>
    </xf>
    <xf numFmtId="0" fontId="3" fillId="2" borderId="0" xfId="0" applyFont="1" applyFill="1"/>
    <xf numFmtId="165" fontId="3" fillId="2" borderId="1" xfId="0" applyNumberFormat="1" applyFont="1" applyFill="1" applyBorder="1" applyAlignment="1">
      <alignment horizontal="left" wrapText="1"/>
    </xf>
    <xf numFmtId="165" fontId="4" fillId="2" borderId="0" xfId="0" applyNumberFormat="1" applyFont="1" applyFill="1" applyAlignment="1">
      <alignment wrapText="1"/>
    </xf>
  </cellXfs>
  <cellStyles count="2">
    <cellStyle name="Normalno" xfId="0" builtinId="0"/>
    <cellStyle name="Valuta" xfId="1" builtinId="4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A7BE9-1E72-4AB4-863C-9A1FF46F4B22}">
  <dimension ref="A1:F94"/>
  <sheetViews>
    <sheetView tabSelected="1" zoomScale="120" zoomScaleNormal="120" zoomScaleSheetLayoutView="100" workbookViewId="0">
      <selection activeCell="I16" sqref="I16"/>
    </sheetView>
  </sheetViews>
  <sheetFormatPr defaultRowHeight="15" x14ac:dyDescent="0.25"/>
  <cols>
    <col min="1" max="1" width="23.5703125" style="9" customWidth="1"/>
    <col min="2" max="2" width="49.28515625" style="1" customWidth="1"/>
    <col min="3" max="3" width="15.85546875" style="1" bestFit="1" customWidth="1"/>
    <col min="4" max="4" width="15.140625" style="9" bestFit="1" customWidth="1"/>
    <col min="5" max="5" width="14.28515625" style="1" bestFit="1" customWidth="1"/>
    <col min="6" max="6" width="9.140625" style="1"/>
    <col min="7" max="7" width="18.85546875" style="1" customWidth="1"/>
    <col min="8" max="16384" width="9.140625" style="1"/>
  </cols>
  <sheetData>
    <row r="1" spans="1:6" x14ac:dyDescent="0.25">
      <c r="A1" s="8"/>
    </row>
    <row r="3" spans="1:6" ht="15.75" x14ac:dyDescent="0.25">
      <c r="A3" s="3" t="s">
        <v>0</v>
      </c>
      <c r="B3" s="3"/>
      <c r="C3" s="3"/>
      <c r="D3" s="3"/>
    </row>
    <row r="4" spans="1:6" ht="15.75" x14ac:dyDescent="0.25">
      <c r="A4" s="3" t="s">
        <v>80</v>
      </c>
      <c r="B4" s="3"/>
      <c r="C4" s="3"/>
      <c r="D4" s="3"/>
    </row>
    <row r="5" spans="1:6" ht="15.75" x14ac:dyDescent="0.25">
      <c r="A5" s="3"/>
      <c r="B5" s="3"/>
      <c r="C5" s="3"/>
      <c r="D5" s="3"/>
    </row>
    <row r="6" spans="1:6" ht="15.75" x14ac:dyDescent="0.25">
      <c r="A6" s="10" t="s">
        <v>106</v>
      </c>
      <c r="B6" s="10"/>
      <c r="C6" s="10"/>
      <c r="D6" s="10"/>
    </row>
    <row r="7" spans="1:6" ht="15.75" x14ac:dyDescent="0.25">
      <c r="A7" s="10" t="s">
        <v>81</v>
      </c>
      <c r="B7" s="10"/>
      <c r="C7" s="10"/>
      <c r="D7" s="10"/>
    </row>
    <row r="8" spans="1:6" ht="15.75" x14ac:dyDescent="0.25">
      <c r="A8" s="10" t="s">
        <v>81</v>
      </c>
      <c r="B8" s="10"/>
      <c r="C8" s="10"/>
      <c r="D8" s="10"/>
    </row>
    <row r="9" spans="1:6" ht="25.5" customHeight="1" x14ac:dyDescent="0.25">
      <c r="A9" s="11" t="s">
        <v>1</v>
      </c>
      <c r="B9" s="12" t="s">
        <v>2</v>
      </c>
      <c r="C9" s="11" t="s">
        <v>130</v>
      </c>
      <c r="D9" s="13" t="s">
        <v>107</v>
      </c>
    </row>
    <row r="10" spans="1:6" x14ac:dyDescent="0.25">
      <c r="A10" s="14"/>
      <c r="B10" s="15"/>
      <c r="C10" s="15"/>
      <c r="D10" s="16"/>
    </row>
    <row r="11" spans="1:6" x14ac:dyDescent="0.25">
      <c r="A11" s="4" t="s">
        <v>3</v>
      </c>
      <c r="B11" s="5" t="s">
        <v>4</v>
      </c>
      <c r="C11" s="5"/>
      <c r="D11" s="16"/>
    </row>
    <row r="12" spans="1:6" x14ac:dyDescent="0.25">
      <c r="A12" s="4" t="s">
        <v>5</v>
      </c>
      <c r="B12" s="5" t="s">
        <v>6</v>
      </c>
      <c r="C12" s="17">
        <f>D12/7.5345</f>
        <v>274736.21341827593</v>
      </c>
      <c r="D12" s="6">
        <v>2070000</v>
      </c>
    </row>
    <row r="13" spans="1:6" x14ac:dyDescent="0.25">
      <c r="A13" s="4" t="s">
        <v>7</v>
      </c>
      <c r="B13" s="5" t="s">
        <v>8</v>
      </c>
      <c r="C13" s="17">
        <f t="shared" ref="C13:C76" si="0">D13/7.5345</f>
        <v>20572.035304267036</v>
      </c>
      <c r="D13" s="6">
        <v>155000</v>
      </c>
    </row>
    <row r="14" spans="1:6" x14ac:dyDescent="0.25">
      <c r="A14" s="4" t="s">
        <v>9</v>
      </c>
      <c r="B14" s="5" t="s">
        <v>10</v>
      </c>
      <c r="C14" s="17">
        <f t="shared" si="0"/>
        <v>66.361404207313029</v>
      </c>
      <c r="D14" s="6">
        <v>500</v>
      </c>
    </row>
    <row r="15" spans="1:6" s="19" customFormat="1" x14ac:dyDescent="0.25">
      <c r="A15" s="4">
        <v>3551</v>
      </c>
      <c r="B15" s="18" t="s">
        <v>111</v>
      </c>
      <c r="C15" s="17">
        <f t="shared" si="0"/>
        <v>663.61404207313024</v>
      </c>
      <c r="D15" s="6">
        <v>5000</v>
      </c>
      <c r="F15" s="1"/>
    </row>
    <row r="16" spans="1:6" x14ac:dyDescent="0.25">
      <c r="A16" s="4" t="s">
        <v>11</v>
      </c>
      <c r="B16" s="5" t="s">
        <v>12</v>
      </c>
      <c r="C16" s="17">
        <f t="shared" si="0"/>
        <v>19908.421262193908</v>
      </c>
      <c r="D16" s="6">
        <v>150000</v>
      </c>
      <c r="F16" s="19"/>
    </row>
    <row r="17" spans="1:4" x14ac:dyDescent="0.25">
      <c r="A17" s="4" t="s">
        <v>13</v>
      </c>
      <c r="B17" s="5" t="s">
        <v>14</v>
      </c>
      <c r="C17" s="17">
        <f t="shared" si="0"/>
        <v>0</v>
      </c>
      <c r="D17" s="6">
        <v>0</v>
      </c>
    </row>
    <row r="18" spans="1:4" x14ac:dyDescent="0.25">
      <c r="A18" s="4">
        <v>36113</v>
      </c>
      <c r="B18" s="5" t="s">
        <v>87</v>
      </c>
      <c r="C18" s="17">
        <f t="shared" si="0"/>
        <v>0</v>
      </c>
      <c r="D18" s="6">
        <v>0</v>
      </c>
    </row>
    <row r="19" spans="1:4" x14ac:dyDescent="0.25">
      <c r="A19" s="4">
        <v>36123</v>
      </c>
      <c r="B19" s="5" t="s">
        <v>123</v>
      </c>
      <c r="C19" s="17">
        <f t="shared" si="0"/>
        <v>0</v>
      </c>
      <c r="D19" s="6">
        <v>0</v>
      </c>
    </row>
    <row r="20" spans="1:4" x14ac:dyDescent="0.25">
      <c r="A20" s="20"/>
      <c r="B20" s="5" t="s">
        <v>110</v>
      </c>
      <c r="C20" s="17">
        <f t="shared" si="0"/>
        <v>13272.280841462605</v>
      </c>
      <c r="D20" s="6">
        <v>100000</v>
      </c>
    </row>
    <row r="21" spans="1:4" x14ac:dyDescent="0.25">
      <c r="A21" s="4" t="s">
        <v>15</v>
      </c>
      <c r="B21" s="5" t="s">
        <v>109</v>
      </c>
      <c r="C21" s="17">
        <f t="shared" si="0"/>
        <v>165903.51051828256</v>
      </c>
      <c r="D21" s="6">
        <v>1250000</v>
      </c>
    </row>
    <row r="22" spans="1:4" x14ac:dyDescent="0.25">
      <c r="A22" s="4" t="s">
        <v>16</v>
      </c>
      <c r="B22" s="5" t="s">
        <v>17</v>
      </c>
      <c r="C22" s="17">
        <f t="shared" si="0"/>
        <v>3981.6842524387812</v>
      </c>
      <c r="D22" s="6">
        <v>30000</v>
      </c>
    </row>
    <row r="23" spans="1:4" x14ac:dyDescent="0.25">
      <c r="A23" s="4" t="s">
        <v>82</v>
      </c>
      <c r="B23" s="5" t="s">
        <v>124</v>
      </c>
      <c r="C23" s="17">
        <f t="shared" si="0"/>
        <v>0</v>
      </c>
      <c r="D23" s="20"/>
    </row>
    <row r="24" spans="1:4" x14ac:dyDescent="0.25">
      <c r="A24" s="4">
        <v>36335</v>
      </c>
      <c r="B24" s="5" t="s">
        <v>125</v>
      </c>
      <c r="C24" s="17">
        <f t="shared" si="0"/>
        <v>265.44561682925212</v>
      </c>
      <c r="D24" s="6">
        <v>2000</v>
      </c>
    </row>
    <row r="25" spans="1:4" x14ac:dyDescent="0.25">
      <c r="A25" s="4">
        <v>36311</v>
      </c>
      <c r="B25" s="5" t="s">
        <v>126</v>
      </c>
      <c r="C25" s="17">
        <f t="shared" si="0"/>
        <v>0</v>
      </c>
      <c r="D25" s="6">
        <v>0</v>
      </c>
    </row>
    <row r="26" spans="1:4" x14ac:dyDescent="0.25">
      <c r="A26" s="4"/>
      <c r="B26" s="5" t="s">
        <v>119</v>
      </c>
      <c r="C26" s="17">
        <f t="shared" si="0"/>
        <v>21899.263388413299</v>
      </c>
      <c r="D26" s="6">
        <v>165000</v>
      </c>
    </row>
    <row r="27" spans="1:4" x14ac:dyDescent="0.25">
      <c r="A27" s="4">
        <v>3</v>
      </c>
      <c r="B27" s="5" t="s">
        <v>83</v>
      </c>
      <c r="C27" s="17">
        <f t="shared" si="0"/>
        <v>521268.83004844381</v>
      </c>
      <c r="D27" s="6">
        <f>SUM(D12:D26)</f>
        <v>3927500</v>
      </c>
    </row>
    <row r="28" spans="1:4" x14ac:dyDescent="0.25">
      <c r="A28" s="14"/>
      <c r="B28" s="15"/>
      <c r="C28" s="17">
        <f t="shared" si="0"/>
        <v>0</v>
      </c>
      <c r="D28" s="6"/>
    </row>
    <row r="29" spans="1:4" x14ac:dyDescent="0.25">
      <c r="A29" s="4" t="s">
        <v>18</v>
      </c>
      <c r="B29" s="5" t="s">
        <v>19</v>
      </c>
      <c r="C29" s="17">
        <f t="shared" si="0"/>
        <v>0</v>
      </c>
      <c r="D29" s="6"/>
    </row>
    <row r="30" spans="1:4" x14ac:dyDescent="0.25">
      <c r="A30" s="4">
        <v>41</v>
      </c>
      <c r="B30" s="5" t="s">
        <v>84</v>
      </c>
      <c r="C30" s="17">
        <f t="shared" si="0"/>
        <v>0</v>
      </c>
      <c r="D30" s="6"/>
    </row>
    <row r="31" spans="1:4" ht="18" customHeight="1" x14ac:dyDescent="0.25">
      <c r="A31" s="4" t="s">
        <v>91</v>
      </c>
      <c r="B31" s="5" t="s">
        <v>20</v>
      </c>
      <c r="C31" s="17">
        <f t="shared" si="0"/>
        <v>112814.38715243214</v>
      </c>
      <c r="D31" s="6">
        <v>850000</v>
      </c>
    </row>
    <row r="32" spans="1:4" x14ac:dyDescent="0.25">
      <c r="A32" s="14">
        <v>42</v>
      </c>
      <c r="B32" s="15" t="s">
        <v>85</v>
      </c>
      <c r="C32" s="17">
        <f t="shared" si="0"/>
        <v>0</v>
      </c>
      <c r="D32" s="6"/>
    </row>
    <row r="33" spans="1:5" x14ac:dyDescent="0.25">
      <c r="A33" s="4" t="s">
        <v>92</v>
      </c>
      <c r="B33" s="5" t="s">
        <v>21</v>
      </c>
      <c r="C33" s="17">
        <f t="shared" si="0"/>
        <v>9954.2106310969539</v>
      </c>
      <c r="D33" s="6">
        <v>75000</v>
      </c>
      <c r="E33" s="21"/>
    </row>
    <row r="34" spans="1:5" x14ac:dyDescent="0.25">
      <c r="A34" s="4"/>
      <c r="B34" s="5" t="s">
        <v>113</v>
      </c>
      <c r="C34" s="17">
        <f t="shared" si="0"/>
        <v>663.61404207313024</v>
      </c>
      <c r="D34" s="6">
        <v>5000</v>
      </c>
      <c r="E34" s="21"/>
    </row>
    <row r="35" spans="1:5" x14ac:dyDescent="0.25">
      <c r="A35" s="4" t="s">
        <v>93</v>
      </c>
      <c r="B35" s="5" t="s">
        <v>22</v>
      </c>
      <c r="C35" s="17">
        <f t="shared" si="0"/>
        <v>43798.526776826599</v>
      </c>
      <c r="D35" s="6">
        <v>330000</v>
      </c>
    </row>
    <row r="36" spans="1:5" x14ac:dyDescent="0.25">
      <c r="A36" s="4"/>
      <c r="B36" s="5" t="s">
        <v>112</v>
      </c>
      <c r="C36" s="17">
        <f t="shared" si="0"/>
        <v>3981.6842524387812</v>
      </c>
      <c r="D36" s="6">
        <v>30000</v>
      </c>
    </row>
    <row r="37" spans="1:5" x14ac:dyDescent="0.25">
      <c r="A37" s="4" t="s">
        <v>23</v>
      </c>
      <c r="B37" s="5" t="s">
        <v>24</v>
      </c>
      <c r="C37" s="17">
        <f t="shared" si="0"/>
        <v>0</v>
      </c>
      <c r="D37" s="6"/>
    </row>
    <row r="38" spans="1:5" x14ac:dyDescent="0.25">
      <c r="A38" s="4" t="s">
        <v>25</v>
      </c>
      <c r="B38" s="5" t="s">
        <v>94</v>
      </c>
      <c r="C38" s="17">
        <f t="shared" si="0"/>
        <v>11281.438715243214</v>
      </c>
      <c r="D38" s="6">
        <v>85000</v>
      </c>
    </row>
    <row r="39" spans="1:5" x14ac:dyDescent="0.25">
      <c r="A39" s="4"/>
      <c r="B39" s="5" t="s">
        <v>114</v>
      </c>
      <c r="C39" s="17">
        <f t="shared" si="0"/>
        <v>15263.122967681995</v>
      </c>
      <c r="D39" s="6">
        <v>115000</v>
      </c>
    </row>
    <row r="40" spans="1:5" x14ac:dyDescent="0.25">
      <c r="A40" s="4" t="s">
        <v>26</v>
      </c>
      <c r="B40" s="5" t="s">
        <v>27</v>
      </c>
      <c r="C40" s="17">
        <f t="shared" si="0"/>
        <v>5972.5263786581718</v>
      </c>
      <c r="D40" s="6">
        <v>45000</v>
      </c>
    </row>
    <row r="41" spans="1:5" x14ac:dyDescent="0.25">
      <c r="A41" s="4" t="s">
        <v>28</v>
      </c>
      <c r="B41" s="5" t="s">
        <v>29</v>
      </c>
      <c r="C41" s="17">
        <f t="shared" si="0"/>
        <v>2654.4561682925209</v>
      </c>
      <c r="D41" s="6">
        <v>20000</v>
      </c>
    </row>
    <row r="42" spans="1:5" x14ac:dyDescent="0.25">
      <c r="A42" s="4" t="s">
        <v>30</v>
      </c>
      <c r="B42" s="5" t="s">
        <v>31</v>
      </c>
      <c r="C42" s="17">
        <f t="shared" si="0"/>
        <v>265.44561682925212</v>
      </c>
      <c r="D42" s="6">
        <v>2000</v>
      </c>
    </row>
    <row r="43" spans="1:5" x14ac:dyDescent="0.25">
      <c r="A43" s="4" t="s">
        <v>95</v>
      </c>
      <c r="B43" s="5" t="s">
        <v>90</v>
      </c>
      <c r="C43" s="17">
        <f t="shared" si="0"/>
        <v>11812.329948901717</v>
      </c>
      <c r="D43" s="6">
        <v>89000</v>
      </c>
    </row>
    <row r="44" spans="1:5" x14ac:dyDescent="0.25">
      <c r="A44" s="4" t="s">
        <v>32</v>
      </c>
      <c r="B44" s="5" t="s">
        <v>33</v>
      </c>
      <c r="C44" s="17">
        <f t="shared" si="0"/>
        <v>132.72280841462606</v>
      </c>
      <c r="D44" s="6">
        <v>1000</v>
      </c>
    </row>
    <row r="45" spans="1:5" x14ac:dyDescent="0.25">
      <c r="A45" s="4" t="s">
        <v>34</v>
      </c>
      <c r="B45" s="5" t="s">
        <v>35</v>
      </c>
      <c r="C45" s="17">
        <f t="shared" si="0"/>
        <v>3981.6842524387812</v>
      </c>
      <c r="D45" s="6">
        <v>30000</v>
      </c>
    </row>
    <row r="46" spans="1:5" x14ac:dyDescent="0.25">
      <c r="A46" s="4" t="s">
        <v>96</v>
      </c>
      <c r="B46" s="5" t="s">
        <v>36</v>
      </c>
      <c r="C46" s="17">
        <f t="shared" si="0"/>
        <v>796.33685048775624</v>
      </c>
      <c r="D46" s="6">
        <v>6000</v>
      </c>
    </row>
    <row r="47" spans="1:5" x14ac:dyDescent="0.25">
      <c r="A47" s="4" t="s">
        <v>37</v>
      </c>
      <c r="B47" s="5" t="s">
        <v>38</v>
      </c>
      <c r="C47" s="17">
        <f t="shared" si="0"/>
        <v>2389.0105514632687</v>
      </c>
      <c r="D47" s="6">
        <v>18000</v>
      </c>
    </row>
    <row r="48" spans="1:5" x14ac:dyDescent="0.25">
      <c r="A48" s="4"/>
      <c r="B48" s="5" t="s">
        <v>115</v>
      </c>
      <c r="C48" s="17">
        <f t="shared" si="0"/>
        <v>10617.824673170084</v>
      </c>
      <c r="D48" s="6">
        <v>80000</v>
      </c>
    </row>
    <row r="49" spans="1:4" x14ac:dyDescent="0.25">
      <c r="A49" s="4" t="s">
        <v>39</v>
      </c>
      <c r="B49" s="5" t="s">
        <v>40</v>
      </c>
      <c r="C49" s="17">
        <f t="shared" si="0"/>
        <v>23890.105514632687</v>
      </c>
      <c r="D49" s="6">
        <v>180000</v>
      </c>
    </row>
    <row r="50" spans="1:4" x14ac:dyDescent="0.25">
      <c r="A50" s="4" t="s">
        <v>41</v>
      </c>
      <c r="B50" s="5" t="s">
        <v>88</v>
      </c>
      <c r="C50" s="17">
        <f t="shared" si="0"/>
        <v>33180.702103656513</v>
      </c>
      <c r="D50" s="6">
        <v>250000</v>
      </c>
    </row>
    <row r="51" spans="1:4" x14ac:dyDescent="0.25">
      <c r="A51" s="22"/>
      <c r="B51" s="5" t="s">
        <v>116</v>
      </c>
      <c r="C51" s="17">
        <f t="shared" si="0"/>
        <v>76979.228880483104</v>
      </c>
      <c r="D51" s="6">
        <v>580000</v>
      </c>
    </row>
    <row r="52" spans="1:4" x14ac:dyDescent="0.25">
      <c r="A52" s="4" t="s">
        <v>42</v>
      </c>
      <c r="B52" s="5" t="s">
        <v>43</v>
      </c>
      <c r="C52" s="17">
        <f t="shared" si="0"/>
        <v>2654.4561682925209</v>
      </c>
      <c r="D52" s="6">
        <v>20000</v>
      </c>
    </row>
    <row r="53" spans="1:4" x14ac:dyDescent="0.25">
      <c r="A53" s="4" t="s">
        <v>97</v>
      </c>
      <c r="B53" s="5" t="s">
        <v>131</v>
      </c>
      <c r="C53" s="17">
        <f t="shared" si="0"/>
        <v>26677.284491339837</v>
      </c>
      <c r="D53" s="6">
        <v>201000</v>
      </c>
    </row>
    <row r="54" spans="1:4" x14ac:dyDescent="0.25">
      <c r="A54" s="4" t="s">
        <v>44</v>
      </c>
      <c r="B54" s="5" t="s">
        <v>117</v>
      </c>
      <c r="C54" s="17">
        <f t="shared" si="0"/>
        <v>9290.596589023824</v>
      </c>
      <c r="D54" s="6">
        <v>70000</v>
      </c>
    </row>
    <row r="55" spans="1:4" x14ac:dyDescent="0.25">
      <c r="A55" s="4" t="s">
        <v>45</v>
      </c>
      <c r="B55" s="5" t="s">
        <v>46</v>
      </c>
      <c r="C55" s="17">
        <f t="shared" si="0"/>
        <v>2654.4561682925209</v>
      </c>
      <c r="D55" s="6">
        <v>20000</v>
      </c>
    </row>
    <row r="56" spans="1:4" x14ac:dyDescent="0.25">
      <c r="A56" s="4" t="s">
        <v>47</v>
      </c>
      <c r="B56" s="5" t="s">
        <v>48</v>
      </c>
      <c r="C56" s="17">
        <f t="shared" si="0"/>
        <v>6636.1404207313026</v>
      </c>
      <c r="D56" s="6">
        <v>50000</v>
      </c>
    </row>
    <row r="57" spans="1:4" x14ac:dyDescent="0.25">
      <c r="A57" s="4"/>
      <c r="B57" s="5" t="s">
        <v>118</v>
      </c>
      <c r="C57" s="17">
        <f t="shared" si="0"/>
        <v>3981.6842524387812</v>
      </c>
      <c r="D57" s="6">
        <v>30000</v>
      </c>
    </row>
    <row r="58" spans="1:4" x14ac:dyDescent="0.25">
      <c r="A58" s="4" t="s">
        <v>49</v>
      </c>
      <c r="B58" s="5" t="s">
        <v>50</v>
      </c>
      <c r="C58" s="17">
        <f t="shared" si="0"/>
        <v>663.61404207313024</v>
      </c>
      <c r="D58" s="6">
        <v>5000</v>
      </c>
    </row>
    <row r="59" spans="1:4" x14ac:dyDescent="0.25">
      <c r="A59" s="4" t="s">
        <v>51</v>
      </c>
      <c r="B59" s="5" t="s">
        <v>121</v>
      </c>
      <c r="C59" s="17">
        <f t="shared" si="0"/>
        <v>1327.2280841462605</v>
      </c>
      <c r="D59" s="6">
        <v>10000</v>
      </c>
    </row>
    <row r="60" spans="1:4" x14ac:dyDescent="0.25">
      <c r="A60" s="22"/>
      <c r="B60" s="5" t="s">
        <v>120</v>
      </c>
      <c r="C60" s="17">
        <f t="shared" si="0"/>
        <v>2123.5649346340169</v>
      </c>
      <c r="D60" s="6">
        <v>16000</v>
      </c>
    </row>
    <row r="61" spans="1:4" x14ac:dyDescent="0.25">
      <c r="A61" s="4" t="s">
        <v>52</v>
      </c>
      <c r="B61" s="5" t="s">
        <v>53</v>
      </c>
      <c r="C61" s="17">
        <f t="shared" si="0"/>
        <v>265.44561682925212</v>
      </c>
      <c r="D61" s="6">
        <v>2000</v>
      </c>
    </row>
    <row r="62" spans="1:4" x14ac:dyDescent="0.25">
      <c r="A62" s="4" t="s">
        <v>54</v>
      </c>
      <c r="B62" s="5" t="s">
        <v>55</v>
      </c>
      <c r="C62" s="17">
        <f t="shared" si="0"/>
        <v>10617.824673170084</v>
      </c>
      <c r="D62" s="6">
        <v>80000</v>
      </c>
    </row>
    <row r="63" spans="1:4" x14ac:dyDescent="0.25">
      <c r="A63" s="4" t="s">
        <v>56</v>
      </c>
      <c r="B63" s="5" t="s">
        <v>57</v>
      </c>
      <c r="C63" s="17">
        <f t="shared" si="0"/>
        <v>6636.1404207313026</v>
      </c>
      <c r="D63" s="6">
        <v>50000</v>
      </c>
    </row>
    <row r="64" spans="1:4" x14ac:dyDescent="0.25">
      <c r="A64" s="4" t="s">
        <v>58</v>
      </c>
      <c r="B64" s="5" t="s">
        <v>59</v>
      </c>
      <c r="C64" s="17">
        <f t="shared" si="0"/>
        <v>663.61404207313024</v>
      </c>
      <c r="D64" s="6">
        <v>5000</v>
      </c>
    </row>
    <row r="65" spans="1:4" x14ac:dyDescent="0.25">
      <c r="A65" s="4">
        <v>42597</v>
      </c>
      <c r="B65" s="5" t="s">
        <v>98</v>
      </c>
      <c r="C65" s="17">
        <f t="shared" si="0"/>
        <v>1327.2280841462605</v>
      </c>
      <c r="D65" s="6">
        <v>10000</v>
      </c>
    </row>
    <row r="66" spans="1:4" x14ac:dyDescent="0.25">
      <c r="A66" s="4" t="s">
        <v>99</v>
      </c>
      <c r="B66" s="5" t="s">
        <v>100</v>
      </c>
      <c r="C66" s="17">
        <f t="shared" si="0"/>
        <v>2389.0105514632687</v>
      </c>
      <c r="D66" s="6">
        <v>18000</v>
      </c>
    </row>
    <row r="67" spans="1:4" x14ac:dyDescent="0.25">
      <c r="A67" s="4"/>
      <c r="B67" s="5" t="s">
        <v>122</v>
      </c>
      <c r="C67" s="17">
        <f t="shared" si="0"/>
        <v>1061.7824673170085</v>
      </c>
      <c r="D67" s="6">
        <v>8000</v>
      </c>
    </row>
    <row r="68" spans="1:4" x14ac:dyDescent="0.25">
      <c r="A68" s="4" t="s">
        <v>60</v>
      </c>
      <c r="B68" s="5" t="s">
        <v>61</v>
      </c>
      <c r="C68" s="17">
        <f t="shared" si="0"/>
        <v>0</v>
      </c>
      <c r="D68" s="6">
        <v>0</v>
      </c>
    </row>
    <row r="69" spans="1:4" x14ac:dyDescent="0.25">
      <c r="A69" s="4" t="s">
        <v>62</v>
      </c>
      <c r="B69" s="5" t="s">
        <v>63</v>
      </c>
      <c r="C69" s="17">
        <f t="shared" si="0"/>
        <v>5308.9123365850419</v>
      </c>
      <c r="D69" s="6">
        <v>40000</v>
      </c>
    </row>
    <row r="70" spans="1:4" x14ac:dyDescent="0.25">
      <c r="A70" s="4" t="s">
        <v>64</v>
      </c>
      <c r="B70" s="5" t="s">
        <v>65</v>
      </c>
      <c r="C70" s="17">
        <f t="shared" si="0"/>
        <v>2654.4561682925209</v>
      </c>
      <c r="D70" s="6">
        <v>20000</v>
      </c>
    </row>
    <row r="71" spans="1:4" x14ac:dyDescent="0.25">
      <c r="A71" s="4" t="s">
        <v>101</v>
      </c>
      <c r="B71" s="5" t="s">
        <v>66</v>
      </c>
      <c r="C71" s="17">
        <f t="shared" si="0"/>
        <v>13272.280841462605</v>
      </c>
      <c r="D71" s="6">
        <v>100000</v>
      </c>
    </row>
    <row r="72" spans="1:4" x14ac:dyDescent="0.25">
      <c r="A72" s="4" t="s">
        <v>67</v>
      </c>
      <c r="B72" s="5" t="s">
        <v>68</v>
      </c>
      <c r="C72" s="17">
        <f t="shared" si="0"/>
        <v>2455.3719556705819</v>
      </c>
      <c r="D72" s="6">
        <v>18500</v>
      </c>
    </row>
    <row r="73" spans="1:4" x14ac:dyDescent="0.25">
      <c r="A73" s="4" t="s">
        <v>102</v>
      </c>
      <c r="B73" s="5" t="s">
        <v>69</v>
      </c>
      <c r="C73" s="17">
        <f t="shared" si="0"/>
        <v>663.61404207313024</v>
      </c>
      <c r="D73" s="6">
        <v>5000</v>
      </c>
    </row>
    <row r="74" spans="1:4" x14ac:dyDescent="0.25">
      <c r="A74" s="4" t="s">
        <v>70</v>
      </c>
      <c r="B74" s="5" t="s">
        <v>71</v>
      </c>
      <c r="C74" s="17">
        <f t="shared" si="0"/>
        <v>24819.165173535072</v>
      </c>
      <c r="D74" s="6">
        <v>187000</v>
      </c>
    </row>
    <row r="75" spans="1:4" x14ac:dyDescent="0.25">
      <c r="A75" s="4" t="s">
        <v>103</v>
      </c>
      <c r="B75" s="5" t="s">
        <v>72</v>
      </c>
      <c r="C75" s="17">
        <f t="shared" si="0"/>
        <v>2654.4561682925209</v>
      </c>
      <c r="D75" s="6">
        <v>20000</v>
      </c>
    </row>
    <row r="76" spans="1:4" x14ac:dyDescent="0.25">
      <c r="A76" s="4" t="s">
        <v>73</v>
      </c>
      <c r="B76" s="5" t="s">
        <v>74</v>
      </c>
      <c r="C76" s="17">
        <f t="shared" si="0"/>
        <v>265.44561682925212</v>
      </c>
      <c r="D76" s="6">
        <v>2000</v>
      </c>
    </row>
    <row r="77" spans="1:4" x14ac:dyDescent="0.25">
      <c r="A77" s="4">
        <v>44342</v>
      </c>
      <c r="B77" s="5" t="s">
        <v>104</v>
      </c>
      <c r="C77" s="17">
        <f t="shared" ref="C77:C91" si="1">D77/7.5345</f>
        <v>0</v>
      </c>
      <c r="D77" s="6">
        <v>0</v>
      </c>
    </row>
    <row r="78" spans="1:4" x14ac:dyDescent="0.25">
      <c r="A78" s="4" t="s">
        <v>75</v>
      </c>
      <c r="B78" s="5" t="s">
        <v>76</v>
      </c>
      <c r="C78" s="17">
        <f t="shared" si="1"/>
        <v>3981.6842524387812</v>
      </c>
      <c r="D78" s="6">
        <v>30000</v>
      </c>
    </row>
    <row r="79" spans="1:4" x14ac:dyDescent="0.25">
      <c r="A79" s="4" t="s">
        <v>77</v>
      </c>
      <c r="B79" s="5" t="s">
        <v>78</v>
      </c>
      <c r="C79" s="17">
        <f t="shared" si="1"/>
        <v>3981.6842524387812</v>
      </c>
      <c r="D79" s="6">
        <v>30000</v>
      </c>
    </row>
    <row r="80" spans="1:4" x14ac:dyDescent="0.25">
      <c r="A80" s="4">
        <v>46211</v>
      </c>
      <c r="B80" s="5" t="s">
        <v>79</v>
      </c>
      <c r="C80" s="17">
        <f t="shared" si="1"/>
        <v>0</v>
      </c>
      <c r="D80" s="6">
        <v>0</v>
      </c>
    </row>
    <row r="81" spans="1:6" x14ac:dyDescent="0.25">
      <c r="A81" s="4">
        <v>46221</v>
      </c>
      <c r="B81" s="5" t="s">
        <v>105</v>
      </c>
      <c r="C81" s="17">
        <f t="shared" si="1"/>
        <v>0</v>
      </c>
      <c r="D81" s="6">
        <v>0</v>
      </c>
    </row>
    <row r="82" spans="1:6" x14ac:dyDescent="0.25">
      <c r="A82" s="4">
        <v>4624</v>
      </c>
      <c r="B82" s="5" t="s">
        <v>89</v>
      </c>
      <c r="C82" s="17">
        <f t="shared" si="1"/>
        <v>0</v>
      </c>
      <c r="D82" s="6">
        <v>0</v>
      </c>
    </row>
    <row r="83" spans="1:6" x14ac:dyDescent="0.25">
      <c r="A83" s="4"/>
      <c r="B83" s="5" t="s">
        <v>127</v>
      </c>
      <c r="C83" s="17">
        <f t="shared" si="1"/>
        <v>11546.884332072466</v>
      </c>
      <c r="D83" s="6">
        <v>87000</v>
      </c>
    </row>
    <row r="84" spans="1:6" x14ac:dyDescent="0.25">
      <c r="A84" s="4" t="s">
        <v>18</v>
      </c>
      <c r="B84" s="5" t="s">
        <v>86</v>
      </c>
      <c r="C84" s="17">
        <f t="shared" si="1"/>
        <v>521003.38443161454</v>
      </c>
      <c r="D84" s="6">
        <f>SUM(D31:D83)</f>
        <v>3925500</v>
      </c>
    </row>
    <row r="85" spans="1:6" x14ac:dyDescent="0.25">
      <c r="A85" s="14"/>
      <c r="B85" s="15"/>
      <c r="C85" s="17">
        <f t="shared" si="1"/>
        <v>0</v>
      </c>
      <c r="D85" s="20"/>
    </row>
    <row r="86" spans="1:6" x14ac:dyDescent="0.25">
      <c r="A86" s="14"/>
      <c r="B86" s="5" t="s">
        <v>108</v>
      </c>
      <c r="C86" s="17">
        <f t="shared" si="1"/>
        <v>265.44561682925212</v>
      </c>
      <c r="D86" s="23">
        <f>D27-D84</f>
        <v>2000</v>
      </c>
    </row>
    <row r="87" spans="1:6" x14ac:dyDescent="0.25">
      <c r="A87" s="14"/>
      <c r="B87" s="24"/>
      <c r="C87" s="17">
        <f t="shared" si="1"/>
        <v>0</v>
      </c>
      <c r="D87" s="6"/>
    </row>
    <row r="88" spans="1:6" x14ac:dyDescent="0.25">
      <c r="A88" s="14"/>
      <c r="B88" s="15"/>
      <c r="C88" s="17">
        <f t="shared" si="1"/>
        <v>0</v>
      </c>
      <c r="D88" s="6"/>
    </row>
    <row r="89" spans="1:6" s="25" customFormat="1" x14ac:dyDescent="0.25">
      <c r="A89" s="14"/>
      <c r="B89" s="7" t="s">
        <v>128</v>
      </c>
      <c r="C89" s="17">
        <f t="shared" si="1"/>
        <v>30645.764151569445</v>
      </c>
      <c r="D89" s="2">
        <v>230900.51</v>
      </c>
      <c r="F89" s="1"/>
    </row>
    <row r="90" spans="1:6" s="25" customFormat="1" ht="12.75" x14ac:dyDescent="0.2">
      <c r="A90" s="14"/>
      <c r="B90" s="7" t="s">
        <v>129</v>
      </c>
      <c r="C90" s="17">
        <f t="shared" si="1"/>
        <v>441042.51509721944</v>
      </c>
      <c r="D90" s="2">
        <v>3323034.83</v>
      </c>
    </row>
    <row r="91" spans="1:6" s="25" customFormat="1" ht="12.75" x14ac:dyDescent="0.2">
      <c r="A91" s="14"/>
      <c r="B91" s="7"/>
      <c r="C91" s="17">
        <f t="shared" si="1"/>
        <v>0</v>
      </c>
      <c r="D91" s="26"/>
    </row>
    <row r="92" spans="1:6" x14ac:dyDescent="0.25">
      <c r="A92" s="14"/>
      <c r="B92" s="15"/>
      <c r="C92" s="15"/>
      <c r="D92" s="6"/>
      <c r="F92" s="25"/>
    </row>
    <row r="94" spans="1:6" x14ac:dyDescent="0.25">
      <c r="D94" s="27"/>
    </row>
  </sheetData>
  <mergeCells count="6">
    <mergeCell ref="A8:D8"/>
    <mergeCell ref="A3:D3"/>
    <mergeCell ref="A4:D4"/>
    <mergeCell ref="A5:D5"/>
    <mergeCell ref="A6:D6"/>
    <mergeCell ref="A7:D7"/>
  </mergeCells>
  <phoneticPr fontId="6" type="noConversion"/>
  <pageMargins left="0.25" right="0.25" top="0.75" bottom="0.75" header="0.3" footer="0.3"/>
  <pageSetup paperSize="9" scale="63" orientation="landscape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6A54D58B8D94449CFC4FFF2CA40E44" ma:contentTypeVersion="15" ma:contentTypeDescription="Create a new document." ma:contentTypeScope="" ma:versionID="f5c0bb33e4b251450b04bd2f8a103225">
  <xsd:schema xmlns:xsd="http://www.w3.org/2001/XMLSchema" xmlns:xs="http://www.w3.org/2001/XMLSchema" xmlns:p="http://schemas.microsoft.com/office/2006/metadata/properties" xmlns:ns2="fa26a85b-0e93-47b4-837e-5362d8baa657" xmlns:ns3="46575160-df62-42ed-bcc3-558deeb9cf22" targetNamespace="http://schemas.microsoft.com/office/2006/metadata/properties" ma:root="true" ma:fieldsID="0e7c30e1446b6650047296b241903661" ns2:_="" ns3:_="">
    <xsd:import namespace="fa26a85b-0e93-47b4-837e-5362d8baa657"/>
    <xsd:import namespace="46575160-df62-42ed-bcc3-558deeb9cf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26a85b-0e93-47b4-837e-5362d8baa6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02c413f-3928-4a09-b37e-251219d94d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575160-df62-42ed-bcc3-558deeb9cf2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109b965-0260-4ba5-9047-9d82b2a7bc18}" ma:internalName="TaxCatchAll" ma:showField="CatchAllData" ma:web="46575160-df62-42ed-bcc3-558deeb9cf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a26a85b-0e93-47b4-837e-5362d8baa657">
      <Terms xmlns="http://schemas.microsoft.com/office/infopath/2007/PartnerControls"/>
    </lcf76f155ced4ddcb4097134ff3c332f>
    <TaxCatchAll xmlns="46575160-df62-42ed-bcc3-558deeb9cf22" xsi:nil="true"/>
  </documentManagement>
</p:properties>
</file>

<file path=customXml/itemProps1.xml><?xml version="1.0" encoding="utf-8"?>
<ds:datastoreItem xmlns:ds="http://schemas.openxmlformats.org/officeDocument/2006/customXml" ds:itemID="{118DBADA-4A32-4EF8-97A4-610A9F4F9726}"/>
</file>

<file path=customXml/itemProps2.xml><?xml version="1.0" encoding="utf-8"?>
<ds:datastoreItem xmlns:ds="http://schemas.openxmlformats.org/officeDocument/2006/customXml" ds:itemID="{47F3C51B-8B6E-4069-ADC9-4496CFA53DA0}"/>
</file>

<file path=customXml/itemProps3.xml><?xml version="1.0" encoding="utf-8"?>
<ds:datastoreItem xmlns:ds="http://schemas.openxmlformats.org/officeDocument/2006/customXml" ds:itemID="{C355AB29-EFD4-437B-B9D1-F797977CA7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PRORAČUN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Alerić</dc:creator>
  <cp:lastModifiedBy>Klaudija Barić</cp:lastModifiedBy>
  <cp:lastPrinted>2021-12-09T11:39:17Z</cp:lastPrinted>
  <dcterms:created xsi:type="dcterms:W3CDTF">2020-10-21T07:30:58Z</dcterms:created>
  <dcterms:modified xsi:type="dcterms:W3CDTF">2023-05-22T10:14:39Z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0x0101008B6A54D58B8D94449CFC4FFF2CA40E44</vt:lpwstr>
  </property>
</Properties>
</file>